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allas\Reg_Pricing\Employees\Brady\PCA\2023\March\Filing\Reply Comments\"/>
    </mc:Choice>
  </mc:AlternateContent>
  <xr:revisionPtr revIDLastSave="0" documentId="8_{3FC5D079-6C4C-458A-A09D-6317506AB7D1}" xr6:coauthVersionLast="47" xr6:coauthVersionMax="47" xr10:uidLastSave="{00000000-0000-0000-0000-000000000000}"/>
  <bookViews>
    <workbookView xWindow="-23148" yWindow="-108" windowWidth="23256" windowHeight="12576" xr2:uid="{067D76C7-3B85-4FAA-B533-3D53C50BD93C}"/>
  </bookViews>
  <sheets>
    <sheet name="Jim Bridger Coal Schedule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F22" i="1" l="1"/>
  <c r="DA25" i="1" l="1"/>
  <c r="CZ25" i="1"/>
  <c r="DB24" i="1"/>
  <c r="DC24" i="1" s="1"/>
  <c r="DB23" i="1"/>
  <c r="DC23" i="1" s="1"/>
  <c r="DB22" i="1"/>
  <c r="DC22" i="1" s="1"/>
  <c r="DB21" i="1"/>
  <c r="DC21" i="1" s="1"/>
  <c r="DB20" i="1"/>
  <c r="DC20" i="1" s="1"/>
  <c r="DB19" i="1"/>
  <c r="DC19" i="1" s="1"/>
  <c r="DB18" i="1"/>
  <c r="DC18" i="1" s="1"/>
  <c r="DB17" i="1"/>
  <c r="DC17" i="1" s="1"/>
  <c r="DB16" i="1"/>
  <c r="DC16" i="1" s="1"/>
  <c r="DB15" i="1"/>
  <c r="DC15" i="1" s="1"/>
  <c r="DB14" i="1"/>
  <c r="DC14" i="1" s="1"/>
  <c r="DB13" i="1"/>
  <c r="DC13" i="1" s="1"/>
  <c r="DB12" i="1"/>
  <c r="DC12" i="1" s="1"/>
  <c r="DB11" i="1"/>
  <c r="DC11" i="1" s="1"/>
  <c r="DB10" i="1"/>
  <c r="DB25" i="1" l="1"/>
  <c r="DC10" i="1"/>
  <c r="DC25" i="1" s="1"/>
  <c r="CT25" i="1" l="1"/>
  <c r="CS25" i="1"/>
  <c r="CU24" i="1"/>
  <c r="CV24" i="1" s="1"/>
  <c r="CU23" i="1"/>
  <c r="CV23" i="1" s="1"/>
  <c r="CU22" i="1"/>
  <c r="CV22" i="1" s="1"/>
  <c r="CU21" i="1"/>
  <c r="CV21" i="1" s="1"/>
  <c r="CU20" i="1"/>
  <c r="CV20" i="1" s="1"/>
  <c r="CU19" i="1"/>
  <c r="CV19" i="1" s="1"/>
  <c r="CU18" i="1"/>
  <c r="CV18" i="1" s="1"/>
  <c r="CU17" i="1"/>
  <c r="CV17" i="1" s="1"/>
  <c r="CU16" i="1"/>
  <c r="CV16" i="1" s="1"/>
  <c r="CU15" i="1"/>
  <c r="CV15" i="1" s="1"/>
  <c r="CU14" i="1"/>
  <c r="CV14" i="1" s="1"/>
  <c r="CU13" i="1"/>
  <c r="CV13" i="1" s="1"/>
  <c r="CU12" i="1"/>
  <c r="CV12" i="1" s="1"/>
  <c r="CU11" i="1"/>
  <c r="CV11" i="1" s="1"/>
  <c r="CU10" i="1"/>
  <c r="CV10" i="1" s="1"/>
  <c r="CM25" i="1"/>
  <c r="CL25" i="1"/>
  <c r="CN24" i="1"/>
  <c r="CO24" i="1" s="1"/>
  <c r="CN23" i="1"/>
  <c r="CO23" i="1" s="1"/>
  <c r="CN22" i="1"/>
  <c r="CO22" i="1" s="1"/>
  <c r="CN21" i="1"/>
  <c r="CO21" i="1" s="1"/>
  <c r="CN20" i="1"/>
  <c r="CO20" i="1" s="1"/>
  <c r="CN19" i="1"/>
  <c r="CO19" i="1" s="1"/>
  <c r="CN18" i="1"/>
  <c r="CO18" i="1" s="1"/>
  <c r="CN17" i="1"/>
  <c r="CO17" i="1" s="1"/>
  <c r="CN16" i="1"/>
  <c r="CO16" i="1" s="1"/>
  <c r="CN15" i="1"/>
  <c r="CO15" i="1" s="1"/>
  <c r="CN14" i="1"/>
  <c r="CO14" i="1" s="1"/>
  <c r="CN13" i="1"/>
  <c r="CO13" i="1" s="1"/>
  <c r="CN12" i="1"/>
  <c r="CO12" i="1" s="1"/>
  <c r="CN11" i="1"/>
  <c r="CO11" i="1" s="1"/>
  <c r="CN10" i="1"/>
  <c r="CU25" i="1" l="1"/>
  <c r="CV25" i="1"/>
  <c r="CN25" i="1"/>
  <c r="CO10" i="1"/>
  <c r="CO25" i="1" s="1"/>
  <c r="CF25" i="1"/>
  <c r="CE25" i="1"/>
  <c r="CG24" i="1"/>
  <c r="CH24" i="1" s="1"/>
  <c r="CG23" i="1"/>
  <c r="CH23" i="1" s="1"/>
  <c r="CG22" i="1"/>
  <c r="CH22" i="1" s="1"/>
  <c r="CG21" i="1"/>
  <c r="CH21" i="1" s="1"/>
  <c r="CG20" i="1"/>
  <c r="CH20" i="1" s="1"/>
  <c r="CG19" i="1"/>
  <c r="CH19" i="1" s="1"/>
  <c r="CG18" i="1"/>
  <c r="CH18" i="1" s="1"/>
  <c r="CG17" i="1"/>
  <c r="CH17" i="1" s="1"/>
  <c r="CG16" i="1"/>
  <c r="CH16" i="1" s="1"/>
  <c r="CG15" i="1"/>
  <c r="CH15" i="1" s="1"/>
  <c r="CG14" i="1"/>
  <c r="CH14" i="1" s="1"/>
  <c r="CG13" i="1"/>
  <c r="CH13" i="1" s="1"/>
  <c r="CG12" i="1"/>
  <c r="CH12" i="1" s="1"/>
  <c r="CG11" i="1"/>
  <c r="CH11" i="1" s="1"/>
  <c r="CG10" i="1"/>
  <c r="CH10" i="1" s="1"/>
  <c r="BY25" i="1"/>
  <c r="BX25" i="1"/>
  <c r="BW25" i="1"/>
  <c r="BQ25" i="1"/>
  <c r="BP25" i="1"/>
  <c r="BO25" i="1"/>
  <c r="BI25" i="1"/>
  <c r="BH25" i="1"/>
  <c r="BB25" i="1"/>
  <c r="BA25" i="1"/>
  <c r="AU25" i="1"/>
  <c r="AT25" i="1"/>
  <c r="AN25" i="1"/>
  <c r="AM25" i="1"/>
  <c r="AG25" i="1"/>
  <c r="AF25" i="1"/>
  <c r="Z25" i="1"/>
  <c r="Y25" i="1"/>
  <c r="S25" i="1"/>
  <c r="R25" i="1"/>
  <c r="L25" i="1"/>
  <c r="K25" i="1"/>
  <c r="E25" i="1"/>
  <c r="D25" i="1"/>
  <c r="CH25" i="1" l="1"/>
  <c r="CG25" i="1"/>
  <c r="BZ24" i="1" l="1"/>
  <c r="CA24" i="1" s="1"/>
  <c r="BZ23" i="1"/>
  <c r="CA23" i="1" s="1"/>
  <c r="BZ22" i="1"/>
  <c r="CA22" i="1" s="1"/>
  <c r="BZ21" i="1"/>
  <c r="CA21" i="1" s="1"/>
  <c r="BZ20" i="1"/>
  <c r="CA20" i="1" s="1"/>
  <c r="BZ19" i="1"/>
  <c r="CA19" i="1" s="1"/>
  <c r="BZ18" i="1"/>
  <c r="CA18" i="1" s="1"/>
  <c r="BZ17" i="1"/>
  <c r="CA17" i="1" s="1"/>
  <c r="BZ16" i="1"/>
  <c r="BZ15" i="1"/>
  <c r="CA15" i="1" s="1"/>
  <c r="BZ14" i="1"/>
  <c r="CA14" i="1" s="1"/>
  <c r="BZ13" i="1"/>
  <c r="CA13" i="1" s="1"/>
  <c r="BZ12" i="1"/>
  <c r="CA12" i="1" s="1"/>
  <c r="BZ11" i="1"/>
  <c r="CA11" i="1" s="1"/>
  <c r="BZ10" i="1"/>
  <c r="CA10" i="1" s="1"/>
  <c r="BZ25" i="1" l="1"/>
  <c r="CA16" i="1"/>
  <c r="CA25" i="1" s="1"/>
  <c r="BR10" i="1"/>
  <c r="BS10" i="1" s="1"/>
  <c r="BR24" i="1" l="1"/>
  <c r="BS24" i="1" s="1"/>
  <c r="BR23" i="1"/>
  <c r="BS23" i="1" s="1"/>
  <c r="BR22" i="1"/>
  <c r="BS22" i="1" s="1"/>
  <c r="BR21" i="1"/>
  <c r="BS21" i="1" s="1"/>
  <c r="BR20" i="1"/>
  <c r="BS20" i="1" s="1"/>
  <c r="BR19" i="1"/>
  <c r="BS19" i="1" s="1"/>
  <c r="BR18" i="1"/>
  <c r="BS18" i="1" s="1"/>
  <c r="BR17" i="1"/>
  <c r="BS17" i="1" s="1"/>
  <c r="BR16" i="1"/>
  <c r="BR15" i="1"/>
  <c r="BS15" i="1" s="1"/>
  <c r="BR14" i="1"/>
  <c r="BS14" i="1" s="1"/>
  <c r="BR13" i="1"/>
  <c r="BS13" i="1" s="1"/>
  <c r="BR12" i="1"/>
  <c r="BS12" i="1" s="1"/>
  <c r="BR11" i="1"/>
  <c r="BS11" i="1" s="1"/>
  <c r="BJ24" i="1"/>
  <c r="BK24" i="1" s="1"/>
  <c r="BJ23" i="1"/>
  <c r="BK23" i="1" s="1"/>
  <c r="BJ22" i="1"/>
  <c r="BK22" i="1" s="1"/>
  <c r="BJ21" i="1"/>
  <c r="BK21" i="1" s="1"/>
  <c r="BJ20" i="1"/>
  <c r="BK20" i="1" s="1"/>
  <c r="BJ19" i="1"/>
  <c r="BK19" i="1" s="1"/>
  <c r="BJ18" i="1"/>
  <c r="BK18" i="1" s="1"/>
  <c r="BJ17" i="1"/>
  <c r="BK17" i="1" s="1"/>
  <c r="BJ16" i="1"/>
  <c r="BK15" i="1"/>
  <c r="BJ15" i="1"/>
  <c r="BJ14" i="1"/>
  <c r="BK14" i="1" s="1"/>
  <c r="BJ13" i="1"/>
  <c r="BK13" i="1" s="1"/>
  <c r="BJ12" i="1"/>
  <c r="BK12" i="1" s="1"/>
  <c r="BJ11" i="1"/>
  <c r="BK11" i="1" s="1"/>
  <c r="BJ10" i="1"/>
  <c r="BK10" i="1" s="1"/>
  <c r="BS16" i="1" l="1"/>
  <c r="BS25" i="1" s="1"/>
  <c r="BR25" i="1"/>
  <c r="BK16" i="1"/>
  <c r="BK25" i="1" s="1"/>
  <c r="BJ25" i="1"/>
  <c r="BC24" i="1"/>
  <c r="BD24" i="1" s="1"/>
  <c r="BC23" i="1"/>
  <c r="BD23" i="1" s="1"/>
  <c r="BC22" i="1"/>
  <c r="BD22" i="1" s="1"/>
  <c r="BC21" i="1"/>
  <c r="BD21" i="1" s="1"/>
  <c r="BC20" i="1"/>
  <c r="BD20" i="1" s="1"/>
  <c r="BC19" i="1"/>
  <c r="BD19" i="1" s="1"/>
  <c r="BC18" i="1"/>
  <c r="BD18" i="1" s="1"/>
  <c r="BC17" i="1"/>
  <c r="BD17" i="1" s="1"/>
  <c r="BC16" i="1"/>
  <c r="BC15" i="1"/>
  <c r="BD15" i="1" s="1"/>
  <c r="BC14" i="1"/>
  <c r="BD14" i="1" s="1"/>
  <c r="BC13" i="1"/>
  <c r="BD13" i="1" s="1"/>
  <c r="BC12" i="1"/>
  <c r="BD12" i="1" s="1"/>
  <c r="BC11" i="1"/>
  <c r="BD11" i="1" s="1"/>
  <c r="BC10" i="1"/>
  <c r="BD10" i="1" s="1"/>
  <c r="BD16" i="1" l="1"/>
  <c r="BD25" i="1" s="1"/>
  <c r="BC25" i="1"/>
  <c r="AV24" i="1"/>
  <c r="AW24" i="1" s="1"/>
  <c r="AV23" i="1"/>
  <c r="AW23" i="1" s="1"/>
  <c r="AV22" i="1"/>
  <c r="AW22" i="1" s="1"/>
  <c r="AV21" i="1"/>
  <c r="AW21" i="1" s="1"/>
  <c r="AV20" i="1"/>
  <c r="AW20" i="1" s="1"/>
  <c r="AV19" i="1"/>
  <c r="AW19" i="1" s="1"/>
  <c r="AV18" i="1"/>
  <c r="AW18" i="1" s="1"/>
  <c r="AV17" i="1"/>
  <c r="AW17" i="1" s="1"/>
  <c r="AV16" i="1"/>
  <c r="AV15" i="1"/>
  <c r="AW15" i="1" s="1"/>
  <c r="AV14" i="1"/>
  <c r="AW14" i="1" s="1"/>
  <c r="AV13" i="1"/>
  <c r="AW13" i="1" s="1"/>
  <c r="AV12" i="1"/>
  <c r="AW12" i="1" s="1"/>
  <c r="AV11" i="1"/>
  <c r="AW11" i="1" s="1"/>
  <c r="AV10" i="1"/>
  <c r="AW10" i="1" s="1"/>
  <c r="AW16" i="1" l="1"/>
  <c r="AW25" i="1" s="1"/>
  <c r="AV25" i="1"/>
  <c r="AO24" i="1"/>
  <c r="AP24" i="1" s="1"/>
  <c r="AO23" i="1"/>
  <c r="AP23" i="1" s="1"/>
  <c r="AO22" i="1"/>
  <c r="AP22" i="1" s="1"/>
  <c r="AO21" i="1"/>
  <c r="AP21" i="1" s="1"/>
  <c r="AO20" i="1"/>
  <c r="AP20" i="1" s="1"/>
  <c r="AO19" i="1"/>
  <c r="AP19" i="1" s="1"/>
  <c r="AO18" i="1"/>
  <c r="AP18" i="1" s="1"/>
  <c r="AO17" i="1"/>
  <c r="AP17" i="1" s="1"/>
  <c r="AO16" i="1"/>
  <c r="AP16" i="1" s="1"/>
  <c r="AO15" i="1"/>
  <c r="AP15" i="1" s="1"/>
  <c r="AO14" i="1"/>
  <c r="AP14" i="1" s="1"/>
  <c r="AO13" i="1"/>
  <c r="AP13" i="1" s="1"/>
  <c r="AO12" i="1"/>
  <c r="AP12" i="1" s="1"/>
  <c r="AO11" i="1"/>
  <c r="AP11" i="1" s="1"/>
  <c r="AO10" i="1"/>
  <c r="AP10" i="1" l="1"/>
  <c r="AP25" i="1" s="1"/>
  <c r="AO25" i="1"/>
  <c r="AH24" i="1"/>
  <c r="AI24" i="1" s="1"/>
  <c r="AH23" i="1"/>
  <c r="AI23" i="1" s="1"/>
  <c r="AH22" i="1"/>
  <c r="AI22" i="1" s="1"/>
  <c r="AH21" i="1"/>
  <c r="AI21" i="1" s="1"/>
  <c r="AH20" i="1"/>
  <c r="AI20" i="1" s="1"/>
  <c r="AH19" i="1"/>
  <c r="AI19" i="1" s="1"/>
  <c r="AH18" i="1"/>
  <c r="AI18" i="1" s="1"/>
  <c r="AH17" i="1"/>
  <c r="AI17" i="1" s="1"/>
  <c r="AH16" i="1"/>
  <c r="AI16" i="1" s="1"/>
  <c r="AH15" i="1"/>
  <c r="AI15" i="1" s="1"/>
  <c r="AH14" i="1"/>
  <c r="AI14" i="1" s="1"/>
  <c r="AH13" i="1"/>
  <c r="AI13" i="1" s="1"/>
  <c r="AH12" i="1"/>
  <c r="AI12" i="1" s="1"/>
  <c r="AH11" i="1"/>
  <c r="AI11" i="1" s="1"/>
  <c r="AH10" i="1"/>
  <c r="AH25" i="1" l="1"/>
  <c r="AI10" i="1"/>
  <c r="AI25" i="1" s="1"/>
  <c r="AA24" i="1"/>
  <c r="AB24" i="1" s="1"/>
  <c r="AA23" i="1"/>
  <c r="AB23" i="1" s="1"/>
  <c r="AA22" i="1"/>
  <c r="AB22" i="1" s="1"/>
  <c r="AA21" i="1"/>
  <c r="AB21" i="1" s="1"/>
  <c r="AA20" i="1"/>
  <c r="AB20" i="1" s="1"/>
  <c r="AA19" i="1"/>
  <c r="AB19" i="1" s="1"/>
  <c r="AA18" i="1"/>
  <c r="AB18" i="1" s="1"/>
  <c r="AA17" i="1"/>
  <c r="AB17" i="1" s="1"/>
  <c r="AA16" i="1"/>
  <c r="AB16" i="1" s="1"/>
  <c r="AA15" i="1"/>
  <c r="AB15" i="1" s="1"/>
  <c r="AA14" i="1"/>
  <c r="AB14" i="1" s="1"/>
  <c r="AA13" i="1"/>
  <c r="AB13" i="1" s="1"/>
  <c r="AA12" i="1"/>
  <c r="AB12" i="1" s="1"/>
  <c r="AA11" i="1"/>
  <c r="AB11" i="1" s="1"/>
  <c r="AA10" i="1"/>
  <c r="AB10" i="1" l="1"/>
  <c r="AB25" i="1" s="1"/>
  <c r="AA25" i="1"/>
  <c r="T11" i="1"/>
  <c r="U11" i="1" s="1"/>
  <c r="T10" i="1"/>
  <c r="T24" i="1"/>
  <c r="U24" i="1" s="1"/>
  <c r="T23" i="1"/>
  <c r="U23" i="1" s="1"/>
  <c r="T22" i="1"/>
  <c r="U22" i="1" s="1"/>
  <c r="T21" i="1"/>
  <c r="U21" i="1" s="1"/>
  <c r="T20" i="1"/>
  <c r="U20" i="1" s="1"/>
  <c r="T19" i="1"/>
  <c r="U19" i="1" s="1"/>
  <c r="T18" i="1"/>
  <c r="U18" i="1" s="1"/>
  <c r="T17" i="1"/>
  <c r="U17" i="1" s="1"/>
  <c r="T16" i="1"/>
  <c r="U16" i="1" s="1"/>
  <c r="T15" i="1"/>
  <c r="U15" i="1" s="1"/>
  <c r="T14" i="1"/>
  <c r="U14" i="1" s="1"/>
  <c r="T13" i="1"/>
  <c r="U13" i="1" s="1"/>
  <c r="T12" i="1"/>
  <c r="U12" i="1" s="1"/>
  <c r="U10" i="1" l="1"/>
  <c r="U25" i="1" s="1"/>
  <c r="T25" i="1"/>
  <c r="M24" i="1"/>
  <c r="N24" i="1" s="1"/>
  <c r="M23" i="1"/>
  <c r="N23" i="1" s="1"/>
  <c r="M22" i="1"/>
  <c r="N22" i="1" s="1"/>
  <c r="M21" i="1"/>
  <c r="N21" i="1" s="1"/>
  <c r="M20" i="1"/>
  <c r="N20" i="1" s="1"/>
  <c r="M19" i="1"/>
  <c r="N19" i="1" s="1"/>
  <c r="M18" i="1"/>
  <c r="N18" i="1" s="1"/>
  <c r="M17" i="1"/>
  <c r="N17" i="1" s="1"/>
  <c r="M16" i="1"/>
  <c r="N16" i="1" s="1"/>
  <c r="M15" i="1"/>
  <c r="N15" i="1" s="1"/>
  <c r="M14" i="1"/>
  <c r="N14" i="1" s="1"/>
  <c r="M13" i="1"/>
  <c r="N13" i="1" s="1"/>
  <c r="M12" i="1"/>
  <c r="N12" i="1" s="1"/>
  <c r="M11" i="1"/>
  <c r="N11" i="1" s="1"/>
  <c r="M10" i="1"/>
  <c r="F11" i="1"/>
  <c r="G11" i="1" s="1"/>
  <c r="F12" i="1"/>
  <c r="G12" i="1" s="1"/>
  <c r="F13" i="1"/>
  <c r="G13" i="1" s="1"/>
  <c r="F14" i="1"/>
  <c r="G14" i="1" s="1"/>
  <c r="F15" i="1"/>
  <c r="G15" i="1" s="1"/>
  <c r="F16" i="1"/>
  <c r="G16" i="1" s="1"/>
  <c r="F17" i="1"/>
  <c r="G17" i="1" s="1"/>
  <c r="F18" i="1"/>
  <c r="G18" i="1" s="1"/>
  <c r="F19" i="1"/>
  <c r="G19" i="1" s="1"/>
  <c r="F20" i="1"/>
  <c r="G20" i="1" s="1"/>
  <c r="F21" i="1"/>
  <c r="G21" i="1" s="1"/>
  <c r="F22" i="1"/>
  <c r="G22" i="1" s="1"/>
  <c r="F23" i="1"/>
  <c r="G23" i="1" s="1"/>
  <c r="F24" i="1"/>
  <c r="G24" i="1" s="1"/>
  <c r="F10" i="1"/>
  <c r="G10" i="1" l="1"/>
  <c r="G25" i="1" s="1"/>
  <c r="F25" i="1"/>
  <c r="N10" i="1"/>
  <c r="N25" i="1" s="1"/>
  <c r="M25" i="1"/>
</calcChain>
</file>

<file path=xl/sharedStrings.xml><?xml version="1.0" encoding="utf-8"?>
<sst xmlns="http://schemas.openxmlformats.org/spreadsheetml/2006/main" count="307" uniqueCount="27">
  <si>
    <t>Total Tons</t>
  </si>
  <si>
    <t>Actual</t>
  </si>
  <si>
    <t>Frcst</t>
  </si>
  <si>
    <t>January 2022 Schedule</t>
  </si>
  <si>
    <t>February 2022 Schedule</t>
  </si>
  <si>
    <t>March 2022 Schedule</t>
  </si>
  <si>
    <t>April 2022 Schedule</t>
  </si>
  <si>
    <t>May 2022 Schedule</t>
  </si>
  <si>
    <t>June 2022 Schedule</t>
  </si>
  <si>
    <t>Approx Equivalent MWhs</t>
  </si>
  <si>
    <t>July 2022 Schedule</t>
  </si>
  <si>
    <t>August 2022 Schedule</t>
  </si>
  <si>
    <t>September 2022 Schedule</t>
  </si>
  <si>
    <t>October 2022 Schedule</t>
  </si>
  <si>
    <t>November 2022 Schedule</t>
  </si>
  <si>
    <t>December 2022 Schedule</t>
  </si>
  <si>
    <t>January 2023 Schedule</t>
  </si>
  <si>
    <t>February 2023 Schedule</t>
  </si>
  <si>
    <t>March 2023 Schedule</t>
  </si>
  <si>
    <t>BCC Committed Tons</t>
  </si>
  <si>
    <t>Third Party Committed Tons</t>
  </si>
  <si>
    <t>Third Party Proxy Tons (Additional Planned)</t>
  </si>
  <si>
    <t>January 2022 through March 2023</t>
  </si>
  <si>
    <t>CASE NO. IPC-E-23-12</t>
  </si>
  <si>
    <t>Jim Bridger Plant Coal Delivery Plans</t>
  </si>
  <si>
    <t>Response to Staff Production Request No. 6</t>
  </si>
  <si>
    <t>IDAHO POWER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</si>
</sst>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5"/>
      <color theme="1"/>
      <name val="Calibri"/>
      <family val="2"/>
      <scheme val="minor"/>
    </font>
    <font>
      <b/>
      <sz val="15"/>
      <color theme="1"/>
      <name val="Arial"/>
      <family val="2"/>
    </font>
  </fonts>
  <fills count="2">
    <fill>
      <patternFill patternType="none"/>
    </fill>
    <fill>
      <patternFill patternType="gray125"/>
    </fill>
  </fills>
  <borders count="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6">
    <xf numFmtId="0" fontId="0" fillId="0" borderId="0" xfId="0"/>
    <xf numFmtId="164" fontId="0" fillId="0" borderId="0" xfId="1" applyNumberFormat="1" applyFont="1"/>
    <xf numFmtId="164" fontId="0" fillId="0" borderId="0" xfId="0" applyNumberFormat="1"/>
    <xf numFmtId="0" fontId="0" fillId="0" borderId="0" xfId="0" applyAlignment="1">
      <alignment wrapText="1"/>
    </xf>
    <xf numFmtId="164" fontId="2" fillId="0" borderId="0" xfId="1" applyNumberFormat="1" applyFont="1" applyAlignment="1">
      <alignment horizontal="center" wrapText="1"/>
    </xf>
    <xf numFmtId="0" fontId="0" fillId="0" borderId="1" xfId="0" applyBorder="1"/>
    <xf numFmtId="17" fontId="0" fillId="0" borderId="0" xfId="0" applyNumberFormat="1" applyBorder="1"/>
    <xf numFmtId="164" fontId="0" fillId="0" borderId="2" xfId="1" applyNumberFormat="1" applyFont="1" applyBorder="1"/>
    <xf numFmtId="0" fontId="0" fillId="0" borderId="3" xfId="0" applyBorder="1"/>
    <xf numFmtId="17" fontId="0" fillId="0" borderId="4" xfId="0" applyNumberFormat="1" applyBorder="1"/>
    <xf numFmtId="164" fontId="0" fillId="0" borderId="5" xfId="1" applyNumberFormat="1" applyFont="1" applyBorder="1"/>
    <xf numFmtId="0" fontId="0" fillId="0" borderId="6" xfId="0" applyBorder="1" applyAlignment="1">
      <alignment wrapText="1"/>
    </xf>
    <xf numFmtId="0" fontId="0" fillId="0" borderId="7" xfId="0" applyBorder="1" applyAlignment="1">
      <alignment wrapText="1"/>
    </xf>
    <xf numFmtId="164" fontId="2" fillId="0" borderId="7" xfId="1" applyNumberFormat="1" applyFont="1" applyBorder="1" applyAlignment="1">
      <alignment horizontal="center" wrapText="1"/>
    </xf>
    <xf numFmtId="164" fontId="2" fillId="0" borderId="8" xfId="1" applyNumberFormat="1" applyFont="1" applyBorder="1" applyAlignment="1">
      <alignment horizontal="center" wrapText="1"/>
    </xf>
    <xf numFmtId="38" fontId="0" fillId="0" borderId="0" xfId="1" applyNumberFormat="1" applyFont="1" applyBorder="1"/>
    <xf numFmtId="38" fontId="0" fillId="0" borderId="2" xfId="1" applyNumberFormat="1" applyFont="1" applyBorder="1"/>
    <xf numFmtId="38" fontId="0" fillId="0" borderId="4" xfId="1" applyNumberFormat="1" applyFont="1" applyBorder="1"/>
    <xf numFmtId="38" fontId="0" fillId="0" borderId="5" xfId="1" applyNumberFormat="1" applyFont="1" applyBorder="1"/>
    <xf numFmtId="38" fontId="0" fillId="0" borderId="0" xfId="1" applyNumberFormat="1" applyFont="1"/>
    <xf numFmtId="0" fontId="3" fillId="0" borderId="0" xfId="0" applyFont="1" applyAlignment="1">
      <alignment horizontal="left"/>
    </xf>
    <xf numFmtId="0" fontId="4" fillId="0" borderId="0" xfId="0" applyFont="1" applyAlignment="1">
      <alignment vertical="center"/>
    </xf>
    <xf numFmtId="0" fontId="2" fillId="0" borderId="4"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0</xdr:colOff>
      <xdr:row>26</xdr:row>
      <xdr:rowOff>0</xdr:rowOff>
    </xdr:from>
    <xdr:to>
      <xdr:col>14</xdr:col>
      <xdr:colOff>81644</xdr:colOff>
      <xdr:row>35</xdr:row>
      <xdr:rowOff>122464</xdr:rowOff>
    </xdr:to>
    <xdr:sp macro="" textlink="">
      <xdr:nvSpPr>
        <xdr:cNvPr id="3" name="TextBox 2">
          <a:extLst>
            <a:ext uri="{FF2B5EF4-FFF2-40B4-BE49-F238E27FC236}">
              <a16:creationId xmlns:a16="http://schemas.microsoft.com/office/drawing/2014/main" id="{78C8A9CC-684E-4205-919A-5E28081B09F4}"/>
            </a:ext>
          </a:extLst>
        </xdr:cNvPr>
        <xdr:cNvSpPr txBox="1"/>
      </xdr:nvSpPr>
      <xdr:spPr>
        <a:xfrm>
          <a:off x="7266214" y="4191000"/>
          <a:ext cx="5837466" cy="18369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 Significant changes in</a:t>
          </a:r>
          <a:r>
            <a:rPr lang="en-US" sz="1100" baseline="0"/>
            <a:t> the 15 month fuel plan.</a:t>
          </a:r>
          <a:endParaRPr lang="en-US" sz="1100"/>
        </a:p>
      </xdr:txBody>
    </xdr:sp>
    <xdr:clientData/>
  </xdr:twoCellAnchor>
  <xdr:twoCellAnchor>
    <xdr:from>
      <xdr:col>15</xdr:col>
      <xdr:colOff>0</xdr:colOff>
      <xdr:row>26</xdr:row>
      <xdr:rowOff>0</xdr:rowOff>
    </xdr:from>
    <xdr:to>
      <xdr:col>21</xdr:col>
      <xdr:colOff>54430</xdr:colOff>
      <xdr:row>35</xdr:row>
      <xdr:rowOff>122464</xdr:rowOff>
    </xdr:to>
    <xdr:sp macro="" textlink="">
      <xdr:nvSpPr>
        <xdr:cNvPr id="4" name="TextBox 3">
          <a:extLst>
            <a:ext uri="{FF2B5EF4-FFF2-40B4-BE49-F238E27FC236}">
              <a16:creationId xmlns:a16="http://schemas.microsoft.com/office/drawing/2014/main" id="{4C024E2F-3424-4BE4-B697-AFA7FCB5EC28}"/>
            </a:ext>
          </a:extLst>
        </xdr:cNvPr>
        <xdr:cNvSpPr txBox="1"/>
      </xdr:nvSpPr>
      <xdr:spPr>
        <a:xfrm>
          <a:off x="13634357" y="4191000"/>
          <a:ext cx="5837466" cy="18369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No Significant changes in</a:t>
          </a:r>
          <a:r>
            <a:rPr lang="en-US" sz="1100" baseline="0">
              <a:solidFill>
                <a:schemeClr val="dk1"/>
              </a:solidFill>
              <a:effectLst/>
              <a:latin typeface="+mn-lt"/>
              <a:ea typeface="+mn-ea"/>
              <a:cs typeface="+mn-cs"/>
            </a:rPr>
            <a:t> the 15 month fuel plan.</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effectLst/>
          </a:endParaRPr>
        </a:p>
        <a:p>
          <a:endParaRPr lang="en-US" sz="1100"/>
        </a:p>
      </xdr:txBody>
    </xdr:sp>
    <xdr:clientData/>
  </xdr:twoCellAnchor>
  <xdr:twoCellAnchor>
    <xdr:from>
      <xdr:col>22</xdr:col>
      <xdr:colOff>0</xdr:colOff>
      <xdr:row>26</xdr:row>
      <xdr:rowOff>0</xdr:rowOff>
    </xdr:from>
    <xdr:to>
      <xdr:col>27</xdr:col>
      <xdr:colOff>666751</xdr:colOff>
      <xdr:row>35</xdr:row>
      <xdr:rowOff>122464</xdr:rowOff>
    </xdr:to>
    <xdr:sp macro="" textlink="">
      <xdr:nvSpPr>
        <xdr:cNvPr id="6" name="TextBox 5">
          <a:extLst>
            <a:ext uri="{FF2B5EF4-FFF2-40B4-BE49-F238E27FC236}">
              <a16:creationId xmlns:a16="http://schemas.microsoft.com/office/drawing/2014/main" id="{52D08964-32EE-4740-B954-DC6F15622E79}"/>
            </a:ext>
          </a:extLst>
        </xdr:cNvPr>
        <xdr:cNvSpPr txBox="1"/>
      </xdr:nvSpPr>
      <xdr:spPr>
        <a:xfrm>
          <a:off x="20029714" y="4191000"/>
          <a:ext cx="5837466" cy="18369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Energy market conditions for balance of year becoming stronger. Additional 133K tons from Bridger Coal built into the plan.</a:t>
          </a:r>
          <a:endParaRPr lang="en-US">
            <a:effectLst/>
          </a:endParaRPr>
        </a:p>
        <a:p>
          <a:endParaRPr lang="en-US" sz="1100"/>
        </a:p>
      </xdr:txBody>
    </xdr:sp>
    <xdr:clientData/>
  </xdr:twoCellAnchor>
  <xdr:twoCellAnchor>
    <xdr:from>
      <xdr:col>29</xdr:col>
      <xdr:colOff>0</xdr:colOff>
      <xdr:row>26</xdr:row>
      <xdr:rowOff>0</xdr:rowOff>
    </xdr:from>
    <xdr:to>
      <xdr:col>34</xdr:col>
      <xdr:colOff>666752</xdr:colOff>
      <xdr:row>35</xdr:row>
      <xdr:rowOff>122464</xdr:rowOff>
    </xdr:to>
    <xdr:sp macro="" textlink="">
      <xdr:nvSpPr>
        <xdr:cNvPr id="7" name="TextBox 6">
          <a:extLst>
            <a:ext uri="{FF2B5EF4-FFF2-40B4-BE49-F238E27FC236}">
              <a16:creationId xmlns:a16="http://schemas.microsoft.com/office/drawing/2014/main" id="{56291254-B7AE-4D2B-9CF6-697A2780F55E}"/>
            </a:ext>
          </a:extLst>
        </xdr:cNvPr>
        <xdr:cNvSpPr txBox="1"/>
      </xdr:nvSpPr>
      <xdr:spPr>
        <a:xfrm>
          <a:off x="26724429" y="4191000"/>
          <a:ext cx="5837466" cy="18369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Energy market conditions for balance of year continuing stronger. Additional 67K tons from Bridger Coal built into the plan.  Negotiations for new 18-month coal contract from Black Butte commence. </a:t>
          </a:r>
          <a:endParaRPr lang="en-US">
            <a:effectLst/>
          </a:endParaRPr>
        </a:p>
        <a:p>
          <a:endParaRPr lang="en-US" sz="1100"/>
        </a:p>
      </xdr:txBody>
    </xdr:sp>
    <xdr:clientData/>
  </xdr:twoCellAnchor>
  <xdr:twoCellAnchor>
    <xdr:from>
      <xdr:col>36</xdr:col>
      <xdr:colOff>0</xdr:colOff>
      <xdr:row>26</xdr:row>
      <xdr:rowOff>0</xdr:rowOff>
    </xdr:from>
    <xdr:to>
      <xdr:col>42</xdr:col>
      <xdr:colOff>54430</xdr:colOff>
      <xdr:row>35</xdr:row>
      <xdr:rowOff>122464</xdr:rowOff>
    </xdr:to>
    <xdr:sp macro="" textlink="">
      <xdr:nvSpPr>
        <xdr:cNvPr id="8" name="TextBox 7">
          <a:extLst>
            <a:ext uri="{FF2B5EF4-FFF2-40B4-BE49-F238E27FC236}">
              <a16:creationId xmlns:a16="http://schemas.microsoft.com/office/drawing/2014/main" id="{CBB5983D-4A61-4C73-B623-1D09226D70C3}"/>
            </a:ext>
          </a:extLst>
        </xdr:cNvPr>
        <xdr:cNvSpPr txBox="1"/>
      </xdr:nvSpPr>
      <xdr:spPr>
        <a:xfrm>
          <a:off x="33419143" y="4191000"/>
          <a:ext cx="5837466" cy="18369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No Significant changes in</a:t>
          </a:r>
          <a:r>
            <a:rPr lang="en-US" sz="1100" baseline="0">
              <a:solidFill>
                <a:schemeClr val="dk1"/>
              </a:solidFill>
              <a:effectLst/>
              <a:latin typeface="+mn-lt"/>
              <a:ea typeface="+mn-ea"/>
              <a:cs typeface="+mn-cs"/>
            </a:rPr>
            <a:t> the 15 month fuel plan.</a:t>
          </a:r>
          <a:endParaRPr lang="en-US">
            <a:effectLst/>
          </a:endParaRPr>
        </a:p>
        <a:p>
          <a:endParaRPr lang="en-US" sz="1100"/>
        </a:p>
      </xdr:txBody>
    </xdr:sp>
    <xdr:clientData/>
  </xdr:twoCellAnchor>
  <xdr:twoCellAnchor>
    <xdr:from>
      <xdr:col>43</xdr:col>
      <xdr:colOff>0</xdr:colOff>
      <xdr:row>26</xdr:row>
      <xdr:rowOff>0</xdr:rowOff>
    </xdr:from>
    <xdr:to>
      <xdr:col>49</xdr:col>
      <xdr:colOff>54430</xdr:colOff>
      <xdr:row>35</xdr:row>
      <xdr:rowOff>122464</xdr:rowOff>
    </xdr:to>
    <xdr:sp macro="" textlink="">
      <xdr:nvSpPr>
        <xdr:cNvPr id="10" name="TextBox 9">
          <a:extLst>
            <a:ext uri="{FF2B5EF4-FFF2-40B4-BE49-F238E27FC236}">
              <a16:creationId xmlns:a16="http://schemas.microsoft.com/office/drawing/2014/main" id="{F7200FF4-60A5-470E-9A5C-E9C65C9481ED}"/>
            </a:ext>
          </a:extLst>
        </xdr:cNvPr>
        <xdr:cNvSpPr txBox="1"/>
      </xdr:nvSpPr>
      <xdr:spPr>
        <a:xfrm>
          <a:off x="39814500" y="4191000"/>
          <a:ext cx="5837466" cy="18369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Additional coal secured from Black Butte. 18-month agreement July 2022-Dec 2023.</a:t>
          </a:r>
          <a:endParaRPr lang="en-US">
            <a:effectLst/>
          </a:endParaRPr>
        </a:p>
        <a:p>
          <a:endParaRPr lang="en-US" sz="1100"/>
        </a:p>
      </xdr:txBody>
    </xdr:sp>
    <xdr:clientData/>
  </xdr:twoCellAnchor>
  <xdr:twoCellAnchor>
    <xdr:from>
      <xdr:col>50</xdr:col>
      <xdr:colOff>0</xdr:colOff>
      <xdr:row>26</xdr:row>
      <xdr:rowOff>0</xdr:rowOff>
    </xdr:from>
    <xdr:to>
      <xdr:col>56</xdr:col>
      <xdr:colOff>54430</xdr:colOff>
      <xdr:row>35</xdr:row>
      <xdr:rowOff>122464</xdr:rowOff>
    </xdr:to>
    <xdr:sp macro="" textlink="">
      <xdr:nvSpPr>
        <xdr:cNvPr id="11" name="TextBox 10">
          <a:extLst>
            <a:ext uri="{FF2B5EF4-FFF2-40B4-BE49-F238E27FC236}">
              <a16:creationId xmlns:a16="http://schemas.microsoft.com/office/drawing/2014/main" id="{44BA37D2-7229-416B-BE4E-981600E5E488}"/>
            </a:ext>
          </a:extLst>
        </xdr:cNvPr>
        <xdr:cNvSpPr txBox="1"/>
      </xdr:nvSpPr>
      <xdr:spPr>
        <a:xfrm>
          <a:off x="46209857" y="4191000"/>
          <a:ext cx="5837466" cy="18369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No Significant changes in</a:t>
          </a:r>
          <a:r>
            <a:rPr lang="en-US" sz="1100" baseline="0">
              <a:solidFill>
                <a:schemeClr val="dk1"/>
              </a:solidFill>
              <a:effectLst/>
              <a:latin typeface="+mn-lt"/>
              <a:ea typeface="+mn-ea"/>
              <a:cs typeface="+mn-cs"/>
            </a:rPr>
            <a:t> the 15 month fuel plan.</a:t>
          </a:r>
          <a:endParaRPr lang="en-US">
            <a:effectLst/>
          </a:endParaRPr>
        </a:p>
        <a:p>
          <a:endParaRPr lang="en-US" sz="1100"/>
        </a:p>
      </xdr:txBody>
    </xdr:sp>
    <xdr:clientData/>
  </xdr:twoCellAnchor>
  <xdr:twoCellAnchor>
    <xdr:from>
      <xdr:col>57</xdr:col>
      <xdr:colOff>0</xdr:colOff>
      <xdr:row>26</xdr:row>
      <xdr:rowOff>0</xdr:rowOff>
    </xdr:from>
    <xdr:to>
      <xdr:col>62</xdr:col>
      <xdr:colOff>666751</xdr:colOff>
      <xdr:row>35</xdr:row>
      <xdr:rowOff>122464</xdr:rowOff>
    </xdr:to>
    <xdr:sp macro="" textlink="">
      <xdr:nvSpPr>
        <xdr:cNvPr id="12" name="TextBox 11">
          <a:extLst>
            <a:ext uri="{FF2B5EF4-FFF2-40B4-BE49-F238E27FC236}">
              <a16:creationId xmlns:a16="http://schemas.microsoft.com/office/drawing/2014/main" id="{4D9CB5EE-4C65-43EF-8BBA-29A184F4B2BB}"/>
            </a:ext>
          </a:extLst>
        </xdr:cNvPr>
        <xdr:cNvSpPr txBox="1"/>
      </xdr:nvSpPr>
      <xdr:spPr>
        <a:xfrm>
          <a:off x="52605214" y="4191000"/>
          <a:ext cx="5837466" cy="18369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All available coal that can operationally and  logistically be provided is in the plan.  Recogniton of continuing strong market conditions.  Began to explore options for PRB coal and transportation.  Operational measures implemented to optimize/reduce coal burn.</a:t>
          </a:r>
        </a:p>
        <a:p>
          <a:pPr marL="0" marR="0" lvl="0" indent="0" defTabSz="914400" eaLnBrk="1" fontAlgn="auto" latinLnBrk="0" hangingPunct="1">
            <a:lnSpc>
              <a:spcPct val="100000"/>
            </a:lnSpc>
            <a:spcBef>
              <a:spcPts val="0"/>
            </a:spcBef>
            <a:spcAft>
              <a:spcPts val="0"/>
            </a:spcAft>
            <a:buClrTx/>
            <a:buSzTx/>
            <a:buFontTx/>
            <a:buNone/>
            <a:tabLst/>
            <a:defRPr/>
          </a:pPr>
          <a:endParaRPr lang="en-US">
            <a:effectLst/>
          </a:endParaRPr>
        </a:p>
        <a:p>
          <a:endParaRPr lang="en-US" sz="1100"/>
        </a:p>
      </xdr:txBody>
    </xdr:sp>
    <xdr:clientData/>
  </xdr:twoCellAnchor>
  <xdr:twoCellAnchor>
    <xdr:from>
      <xdr:col>64</xdr:col>
      <xdr:colOff>0</xdr:colOff>
      <xdr:row>26</xdr:row>
      <xdr:rowOff>0</xdr:rowOff>
    </xdr:from>
    <xdr:to>
      <xdr:col>70</xdr:col>
      <xdr:colOff>666752</xdr:colOff>
      <xdr:row>35</xdr:row>
      <xdr:rowOff>122464</xdr:rowOff>
    </xdr:to>
    <xdr:sp macro="" textlink="">
      <xdr:nvSpPr>
        <xdr:cNvPr id="13" name="TextBox 12">
          <a:extLst>
            <a:ext uri="{FF2B5EF4-FFF2-40B4-BE49-F238E27FC236}">
              <a16:creationId xmlns:a16="http://schemas.microsoft.com/office/drawing/2014/main" id="{D2ADB49D-BCCB-4877-9B6A-4E91A1AF5B23}"/>
            </a:ext>
          </a:extLst>
        </xdr:cNvPr>
        <xdr:cNvSpPr txBox="1"/>
      </xdr:nvSpPr>
      <xdr:spPr>
        <a:xfrm>
          <a:off x="59299929" y="4191000"/>
          <a:ext cx="5837466" cy="18369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Finalized 2023 BCC operating budget</a:t>
          </a:r>
          <a:r>
            <a:rPr lang="en-US" sz="1100" baseline="0"/>
            <a:t> increasing 2023 deliveries to maximum capability.</a:t>
          </a:r>
          <a:endParaRPr lang="en-US" sz="1100"/>
        </a:p>
      </xdr:txBody>
    </xdr:sp>
    <xdr:clientData/>
  </xdr:twoCellAnchor>
  <xdr:twoCellAnchor>
    <xdr:from>
      <xdr:col>72</xdr:col>
      <xdr:colOff>0</xdr:colOff>
      <xdr:row>26</xdr:row>
      <xdr:rowOff>0</xdr:rowOff>
    </xdr:from>
    <xdr:to>
      <xdr:col>79</xdr:col>
      <xdr:colOff>54430</xdr:colOff>
      <xdr:row>35</xdr:row>
      <xdr:rowOff>122464</xdr:rowOff>
    </xdr:to>
    <xdr:sp macro="" textlink="">
      <xdr:nvSpPr>
        <xdr:cNvPr id="14" name="TextBox 13">
          <a:extLst>
            <a:ext uri="{FF2B5EF4-FFF2-40B4-BE49-F238E27FC236}">
              <a16:creationId xmlns:a16="http://schemas.microsoft.com/office/drawing/2014/main" id="{32B6F14D-5E88-4DEA-8387-3B8A9DEB4018}"/>
            </a:ext>
          </a:extLst>
        </xdr:cNvPr>
        <xdr:cNvSpPr txBox="1"/>
      </xdr:nvSpPr>
      <xdr:spPr>
        <a:xfrm>
          <a:off x="65994643" y="4191000"/>
          <a:ext cx="5837466" cy="18369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No Significant changes in</a:t>
          </a:r>
          <a:r>
            <a:rPr lang="en-US" sz="1100" baseline="0">
              <a:solidFill>
                <a:schemeClr val="dk1"/>
              </a:solidFill>
              <a:effectLst/>
              <a:latin typeface="+mn-lt"/>
              <a:ea typeface="+mn-ea"/>
              <a:cs typeface="+mn-cs"/>
            </a:rPr>
            <a:t> the 15 month fuel plan.</a:t>
          </a:r>
          <a:endParaRPr lang="en-US">
            <a:effectLst/>
          </a:endParaRPr>
        </a:p>
        <a:p>
          <a:endParaRPr lang="en-US" sz="1100"/>
        </a:p>
      </xdr:txBody>
    </xdr:sp>
    <xdr:clientData/>
  </xdr:twoCellAnchor>
  <xdr:twoCellAnchor>
    <xdr:from>
      <xdr:col>80</xdr:col>
      <xdr:colOff>0</xdr:colOff>
      <xdr:row>26</xdr:row>
      <xdr:rowOff>0</xdr:rowOff>
    </xdr:from>
    <xdr:to>
      <xdr:col>85</xdr:col>
      <xdr:colOff>884466</xdr:colOff>
      <xdr:row>35</xdr:row>
      <xdr:rowOff>122464</xdr:rowOff>
    </xdr:to>
    <xdr:sp macro="" textlink="">
      <xdr:nvSpPr>
        <xdr:cNvPr id="15" name="TextBox 14">
          <a:extLst>
            <a:ext uri="{FF2B5EF4-FFF2-40B4-BE49-F238E27FC236}">
              <a16:creationId xmlns:a16="http://schemas.microsoft.com/office/drawing/2014/main" id="{7927F668-EB34-417E-9B5A-5C8048FDD0EB}"/>
            </a:ext>
          </a:extLst>
        </xdr:cNvPr>
        <xdr:cNvSpPr txBox="1"/>
      </xdr:nvSpPr>
      <xdr:spPr>
        <a:xfrm>
          <a:off x="72390000" y="4191000"/>
          <a:ext cx="5837466" cy="18369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No Significant changes in</a:t>
          </a:r>
          <a:r>
            <a:rPr lang="en-US" sz="1100" baseline="0">
              <a:solidFill>
                <a:schemeClr val="dk1"/>
              </a:solidFill>
              <a:effectLst/>
              <a:latin typeface="+mn-lt"/>
              <a:ea typeface="+mn-ea"/>
              <a:cs typeface="+mn-cs"/>
            </a:rPr>
            <a:t> the 15 month fuel plan.  Black Butte production shortfall in December carried over to January 2023 make up deliveries.</a:t>
          </a:r>
          <a:endParaRPr lang="en-US">
            <a:effectLst/>
          </a:endParaRPr>
        </a:p>
        <a:p>
          <a:endParaRPr lang="en-US" sz="1100"/>
        </a:p>
      </xdr:txBody>
    </xdr:sp>
    <xdr:clientData/>
  </xdr:twoCellAnchor>
  <xdr:twoCellAnchor>
    <xdr:from>
      <xdr:col>87</xdr:col>
      <xdr:colOff>0</xdr:colOff>
      <xdr:row>26</xdr:row>
      <xdr:rowOff>0</xdr:rowOff>
    </xdr:from>
    <xdr:to>
      <xdr:col>93</xdr:col>
      <xdr:colOff>54430</xdr:colOff>
      <xdr:row>35</xdr:row>
      <xdr:rowOff>122464</xdr:rowOff>
    </xdr:to>
    <xdr:sp macro="" textlink="">
      <xdr:nvSpPr>
        <xdr:cNvPr id="16" name="TextBox 15">
          <a:extLst>
            <a:ext uri="{FF2B5EF4-FFF2-40B4-BE49-F238E27FC236}">
              <a16:creationId xmlns:a16="http://schemas.microsoft.com/office/drawing/2014/main" id="{41911168-F0EC-4A13-8F61-4E93820057D0}"/>
            </a:ext>
          </a:extLst>
        </xdr:cNvPr>
        <xdr:cNvSpPr txBox="1"/>
      </xdr:nvSpPr>
      <xdr:spPr>
        <a:xfrm>
          <a:off x="78867000" y="4191000"/>
          <a:ext cx="5837466" cy="18369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Production</a:t>
          </a:r>
          <a:r>
            <a:rPr lang="en-US" sz="1100" baseline="0"/>
            <a:t> and weather difficulties at Black Butte hampering produciton and rail service.  Deliveries delayed to out months beyond March.</a:t>
          </a:r>
          <a:endParaRPr lang="en-US" sz="1100"/>
        </a:p>
      </xdr:txBody>
    </xdr:sp>
    <xdr:clientData/>
  </xdr:twoCellAnchor>
  <xdr:twoCellAnchor>
    <xdr:from>
      <xdr:col>94</xdr:col>
      <xdr:colOff>0</xdr:colOff>
      <xdr:row>26</xdr:row>
      <xdr:rowOff>0</xdr:rowOff>
    </xdr:from>
    <xdr:to>
      <xdr:col>100</xdr:col>
      <xdr:colOff>54430</xdr:colOff>
      <xdr:row>35</xdr:row>
      <xdr:rowOff>122464</xdr:rowOff>
    </xdr:to>
    <xdr:sp macro="" textlink="">
      <xdr:nvSpPr>
        <xdr:cNvPr id="17" name="TextBox 16">
          <a:extLst>
            <a:ext uri="{FF2B5EF4-FFF2-40B4-BE49-F238E27FC236}">
              <a16:creationId xmlns:a16="http://schemas.microsoft.com/office/drawing/2014/main" id="{C79768A0-CF46-40F3-B3C8-CC8A79A67CB0}"/>
            </a:ext>
          </a:extLst>
        </xdr:cNvPr>
        <xdr:cNvSpPr txBox="1"/>
      </xdr:nvSpPr>
      <xdr:spPr>
        <a:xfrm>
          <a:off x="85262357" y="4191000"/>
          <a:ext cx="5837466" cy="18369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Production</a:t>
          </a:r>
          <a:r>
            <a:rPr lang="en-US" sz="1100" baseline="0">
              <a:solidFill>
                <a:schemeClr val="dk1"/>
              </a:solidFill>
              <a:effectLst/>
              <a:latin typeface="+mn-lt"/>
              <a:ea typeface="+mn-ea"/>
              <a:cs typeface="+mn-cs"/>
            </a:rPr>
            <a:t> and weather difficulties at Black Butte hampering produciton and rail service.  Deliveries delayed to out months beyond March.</a:t>
          </a:r>
          <a:endParaRPr lang="en-US">
            <a:effectLst/>
          </a:endParaRPr>
        </a:p>
        <a:p>
          <a:endParaRPr lang="en-US" sz="1100"/>
        </a:p>
      </xdr:txBody>
    </xdr:sp>
    <xdr:clientData/>
  </xdr:twoCellAnchor>
  <xdr:twoCellAnchor>
    <xdr:from>
      <xdr:col>101</xdr:col>
      <xdr:colOff>0</xdr:colOff>
      <xdr:row>26</xdr:row>
      <xdr:rowOff>0</xdr:rowOff>
    </xdr:from>
    <xdr:to>
      <xdr:col>107</xdr:col>
      <xdr:colOff>54430</xdr:colOff>
      <xdr:row>35</xdr:row>
      <xdr:rowOff>122464</xdr:rowOff>
    </xdr:to>
    <xdr:sp macro="" textlink="">
      <xdr:nvSpPr>
        <xdr:cNvPr id="18" name="TextBox 17">
          <a:extLst>
            <a:ext uri="{FF2B5EF4-FFF2-40B4-BE49-F238E27FC236}">
              <a16:creationId xmlns:a16="http://schemas.microsoft.com/office/drawing/2014/main" id="{0E59495E-9114-4439-9C80-E4B73BE32813}"/>
            </a:ext>
          </a:extLst>
        </xdr:cNvPr>
        <xdr:cNvSpPr txBox="1"/>
      </xdr:nvSpPr>
      <xdr:spPr>
        <a:xfrm>
          <a:off x="91657714" y="4191000"/>
          <a:ext cx="5837466" cy="18369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Production</a:t>
          </a:r>
          <a:r>
            <a:rPr lang="en-US" sz="1100" baseline="0">
              <a:solidFill>
                <a:schemeClr val="dk1"/>
              </a:solidFill>
              <a:effectLst/>
              <a:latin typeface="+mn-lt"/>
              <a:ea typeface="+mn-ea"/>
              <a:cs typeface="+mn-cs"/>
            </a:rPr>
            <a:t> and weather difficulties at Black Butte hampering produciton and rail service.  Deliveries delayed to out months beyond March.</a:t>
          </a:r>
          <a:endParaRPr lang="en-US">
            <a:effectLst/>
          </a:endParaRPr>
        </a:p>
        <a:p>
          <a:endParaRPr lang="en-US" sz="1100"/>
        </a:p>
      </xdr:txBody>
    </xdr:sp>
    <xdr:clientData/>
  </xdr:twoCellAnchor>
  <xdr:twoCellAnchor>
    <xdr:from>
      <xdr:col>1</xdr:col>
      <xdr:colOff>0</xdr:colOff>
      <xdr:row>26</xdr:row>
      <xdr:rowOff>0</xdr:rowOff>
    </xdr:from>
    <xdr:to>
      <xdr:col>7</xdr:col>
      <xdr:colOff>54430</xdr:colOff>
      <xdr:row>35</xdr:row>
      <xdr:rowOff>122464</xdr:rowOff>
    </xdr:to>
    <xdr:sp macro="" textlink="">
      <xdr:nvSpPr>
        <xdr:cNvPr id="20" name="TextBox 19">
          <a:extLst>
            <a:ext uri="{FF2B5EF4-FFF2-40B4-BE49-F238E27FC236}">
              <a16:creationId xmlns:a16="http://schemas.microsoft.com/office/drawing/2014/main" id="{18275488-3ED2-4E06-A260-12F88AF5DAFB}"/>
            </a:ext>
          </a:extLst>
        </xdr:cNvPr>
        <xdr:cNvSpPr txBox="1"/>
      </xdr:nvSpPr>
      <xdr:spPr>
        <a:xfrm>
          <a:off x="149679" y="5551714"/>
          <a:ext cx="4925787" cy="18369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Initial 15 month fuel plan.</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3CE8C-7519-4267-9B7F-520B00BD5FB8}">
  <sheetPr>
    <pageSetUpPr fitToPage="1"/>
  </sheetPr>
  <dimension ref="B1:DC33"/>
  <sheetViews>
    <sheetView showGridLines="0" tabSelected="1" zoomScale="70" zoomScaleNormal="70" workbookViewId="0">
      <selection activeCell="E40" sqref="E40"/>
    </sheetView>
  </sheetViews>
  <sheetFormatPr defaultRowHeight="14.5" x14ac:dyDescent="0.35"/>
  <cols>
    <col min="1" max="1" width="1.1796875" customWidth="1"/>
    <col min="4" max="5" width="13.7265625" style="1" customWidth="1"/>
    <col min="6" max="7" width="13.7265625" customWidth="1"/>
    <col min="8" max="8" width="3.7265625" customWidth="1"/>
    <col min="9" max="9" width="8.81640625" customWidth="1"/>
    <col min="11" max="14" width="13.7265625" customWidth="1"/>
    <col min="15" max="15" width="3.453125" customWidth="1"/>
    <col min="18" max="21" width="13.7265625" customWidth="1"/>
    <col min="22" max="22" width="3.26953125" customWidth="1"/>
    <col min="24" max="28" width="13.7265625" customWidth="1"/>
    <col min="29" max="29" width="2.81640625" customWidth="1"/>
    <col min="31" max="35" width="13.7265625" customWidth="1"/>
    <col min="36" max="36" width="3.81640625" customWidth="1"/>
    <col min="39" max="42" width="13.7265625" customWidth="1"/>
    <col min="43" max="43" width="3" customWidth="1"/>
    <col min="46" max="49" width="13.7265625" customWidth="1"/>
    <col min="50" max="50" width="3.26953125" customWidth="1"/>
    <col min="53" max="56" width="13.7265625" customWidth="1"/>
    <col min="57" max="57" width="2.54296875" customWidth="1"/>
    <col min="59" max="63" width="13.7265625" customWidth="1"/>
    <col min="66" max="71" width="13.7265625" customWidth="1"/>
    <col min="75" max="79" width="13.7265625" customWidth="1"/>
    <col min="82" max="82" width="10.453125" customWidth="1"/>
    <col min="83" max="86" width="13.7265625" customWidth="1"/>
    <col min="90" max="93" width="13.7265625" customWidth="1"/>
    <col min="97" max="100" width="13.7265625" customWidth="1"/>
    <col min="104" max="107" width="13.7265625" customWidth="1"/>
  </cols>
  <sheetData>
    <row r="1" spans="2:107" ht="19.5" x14ac:dyDescent="0.45">
      <c r="B1" s="20" t="s">
        <v>26</v>
      </c>
    </row>
    <row r="2" spans="2:107" ht="19.5" x14ac:dyDescent="0.45">
      <c r="B2" s="20" t="s">
        <v>24</v>
      </c>
    </row>
    <row r="3" spans="2:107" ht="19.5" x14ac:dyDescent="0.45">
      <c r="B3" s="20" t="s">
        <v>22</v>
      </c>
    </row>
    <row r="4" spans="2:107" ht="19.5" x14ac:dyDescent="0.45">
      <c r="B4" s="20" t="s">
        <v>25</v>
      </c>
    </row>
    <row r="5" spans="2:107" ht="19" x14ac:dyDescent="0.35">
      <c r="B5" s="21" t="s">
        <v>23</v>
      </c>
    </row>
    <row r="8" spans="2:107" x14ac:dyDescent="0.35">
      <c r="B8" s="23" t="s">
        <v>3</v>
      </c>
      <c r="C8" s="24"/>
      <c r="D8" s="24"/>
      <c r="E8" s="24"/>
      <c r="F8" s="24"/>
      <c r="G8" s="25"/>
      <c r="I8" s="23" t="s">
        <v>4</v>
      </c>
      <c r="J8" s="24"/>
      <c r="K8" s="24"/>
      <c r="L8" s="24"/>
      <c r="M8" s="24"/>
      <c r="N8" s="25"/>
      <c r="P8" s="23" t="s">
        <v>5</v>
      </c>
      <c r="Q8" s="24"/>
      <c r="R8" s="24"/>
      <c r="S8" s="24"/>
      <c r="T8" s="24"/>
      <c r="U8" s="25"/>
      <c r="W8" s="23" t="s">
        <v>6</v>
      </c>
      <c r="X8" s="24"/>
      <c r="Y8" s="24"/>
      <c r="Z8" s="24"/>
      <c r="AA8" s="24"/>
      <c r="AB8" s="25"/>
      <c r="AD8" s="22" t="s">
        <v>7</v>
      </c>
      <c r="AE8" s="22"/>
      <c r="AF8" s="22"/>
      <c r="AG8" s="22"/>
      <c r="AH8" s="22"/>
      <c r="AI8" s="22"/>
      <c r="AK8" s="22" t="s">
        <v>8</v>
      </c>
      <c r="AL8" s="22"/>
      <c r="AM8" s="22"/>
      <c r="AN8" s="22"/>
      <c r="AO8" s="22"/>
      <c r="AP8" s="22"/>
      <c r="AR8" s="22" t="s">
        <v>10</v>
      </c>
      <c r="AS8" s="22"/>
      <c r="AT8" s="22"/>
      <c r="AU8" s="22"/>
      <c r="AV8" s="22"/>
      <c r="AW8" s="22"/>
      <c r="AY8" s="22" t="s">
        <v>11</v>
      </c>
      <c r="AZ8" s="22"/>
      <c r="BA8" s="22"/>
      <c r="BB8" s="22"/>
      <c r="BC8" s="22"/>
      <c r="BD8" s="22"/>
      <c r="BF8" s="22" t="s">
        <v>12</v>
      </c>
      <c r="BG8" s="22"/>
      <c r="BH8" s="22"/>
      <c r="BI8" s="22"/>
      <c r="BJ8" s="22"/>
      <c r="BK8" s="22"/>
      <c r="BM8" s="22" t="s">
        <v>13</v>
      </c>
      <c r="BN8" s="22"/>
      <c r="BO8" s="22"/>
      <c r="BP8" s="22"/>
      <c r="BQ8" s="22"/>
      <c r="BR8" s="22"/>
      <c r="BS8" s="22"/>
      <c r="BU8" s="22" t="s">
        <v>14</v>
      </c>
      <c r="BV8" s="22"/>
      <c r="BW8" s="22"/>
      <c r="BX8" s="22"/>
      <c r="BY8" s="22"/>
      <c r="BZ8" s="22"/>
      <c r="CA8" s="22"/>
      <c r="CC8" s="22" t="s">
        <v>15</v>
      </c>
      <c r="CD8" s="22"/>
      <c r="CE8" s="22"/>
      <c r="CF8" s="22"/>
      <c r="CG8" s="22"/>
      <c r="CH8" s="22"/>
      <c r="CJ8" s="22" t="s">
        <v>16</v>
      </c>
      <c r="CK8" s="22"/>
      <c r="CL8" s="22"/>
      <c r="CM8" s="22"/>
      <c r="CN8" s="22"/>
      <c r="CO8" s="22"/>
      <c r="CQ8" s="22" t="s">
        <v>17</v>
      </c>
      <c r="CR8" s="22"/>
      <c r="CS8" s="22"/>
      <c r="CT8" s="22"/>
      <c r="CU8" s="22"/>
      <c r="CV8" s="22"/>
      <c r="CX8" s="22" t="s">
        <v>18</v>
      </c>
      <c r="CY8" s="22"/>
      <c r="CZ8" s="22"/>
      <c r="DA8" s="22"/>
      <c r="DB8" s="22"/>
      <c r="DC8" s="22"/>
    </row>
    <row r="9" spans="2:107" s="3" customFormat="1" ht="58" x14ac:dyDescent="0.35">
      <c r="B9" s="11"/>
      <c r="C9" s="12"/>
      <c r="D9" s="13" t="s">
        <v>19</v>
      </c>
      <c r="E9" s="13" t="s">
        <v>20</v>
      </c>
      <c r="F9" s="13" t="s">
        <v>0</v>
      </c>
      <c r="G9" s="14" t="s">
        <v>9</v>
      </c>
      <c r="H9" s="4"/>
      <c r="I9" s="11"/>
      <c r="J9" s="12"/>
      <c r="K9" s="13" t="s">
        <v>19</v>
      </c>
      <c r="L9" s="13" t="s">
        <v>20</v>
      </c>
      <c r="M9" s="13" t="s">
        <v>0</v>
      </c>
      <c r="N9" s="14" t="s">
        <v>9</v>
      </c>
      <c r="P9" s="11"/>
      <c r="Q9" s="12"/>
      <c r="R9" s="13" t="s">
        <v>19</v>
      </c>
      <c r="S9" s="13" t="s">
        <v>20</v>
      </c>
      <c r="T9" s="13" t="s">
        <v>0</v>
      </c>
      <c r="U9" s="14" t="s">
        <v>9</v>
      </c>
      <c r="W9" s="11"/>
      <c r="X9" s="12"/>
      <c r="Y9" s="13" t="s">
        <v>19</v>
      </c>
      <c r="Z9" s="13" t="s">
        <v>20</v>
      </c>
      <c r="AA9" s="13" t="s">
        <v>0</v>
      </c>
      <c r="AB9" s="14" t="s">
        <v>9</v>
      </c>
      <c r="AD9" s="11"/>
      <c r="AE9" s="12"/>
      <c r="AF9" s="13" t="s">
        <v>19</v>
      </c>
      <c r="AG9" s="13" t="s">
        <v>20</v>
      </c>
      <c r="AH9" s="13" t="s">
        <v>0</v>
      </c>
      <c r="AI9" s="14" t="s">
        <v>9</v>
      </c>
      <c r="AK9" s="11"/>
      <c r="AL9" s="12"/>
      <c r="AM9" s="13" t="s">
        <v>19</v>
      </c>
      <c r="AN9" s="13" t="s">
        <v>20</v>
      </c>
      <c r="AO9" s="13" t="s">
        <v>0</v>
      </c>
      <c r="AP9" s="14" t="s">
        <v>9</v>
      </c>
      <c r="AR9" s="11"/>
      <c r="AS9" s="12"/>
      <c r="AT9" s="13" t="s">
        <v>19</v>
      </c>
      <c r="AU9" s="13" t="s">
        <v>20</v>
      </c>
      <c r="AV9" s="13" t="s">
        <v>0</v>
      </c>
      <c r="AW9" s="14" t="s">
        <v>9</v>
      </c>
      <c r="AY9" s="11"/>
      <c r="AZ9" s="12"/>
      <c r="BA9" s="13" t="s">
        <v>19</v>
      </c>
      <c r="BB9" s="13" t="s">
        <v>20</v>
      </c>
      <c r="BC9" s="13" t="s">
        <v>0</v>
      </c>
      <c r="BD9" s="14" t="s">
        <v>9</v>
      </c>
      <c r="BF9" s="11"/>
      <c r="BG9" s="12"/>
      <c r="BH9" s="13" t="s">
        <v>19</v>
      </c>
      <c r="BI9" s="13" t="s">
        <v>20</v>
      </c>
      <c r="BJ9" s="13" t="s">
        <v>0</v>
      </c>
      <c r="BK9" s="14" t="s">
        <v>9</v>
      </c>
      <c r="BM9" s="11"/>
      <c r="BN9" s="12"/>
      <c r="BO9" s="13" t="s">
        <v>19</v>
      </c>
      <c r="BP9" s="13" t="s">
        <v>20</v>
      </c>
      <c r="BQ9" s="13" t="s">
        <v>21</v>
      </c>
      <c r="BR9" s="14" t="s">
        <v>0</v>
      </c>
      <c r="BS9" s="14" t="s">
        <v>9</v>
      </c>
      <c r="BU9" s="11"/>
      <c r="BV9" s="12"/>
      <c r="BW9" s="13" t="s">
        <v>19</v>
      </c>
      <c r="BX9" s="13" t="s">
        <v>20</v>
      </c>
      <c r="BY9" s="13" t="s">
        <v>21</v>
      </c>
      <c r="BZ9" s="14" t="s">
        <v>0</v>
      </c>
      <c r="CA9" s="14" t="s">
        <v>9</v>
      </c>
      <c r="CC9" s="11"/>
      <c r="CD9" s="12"/>
      <c r="CE9" s="13" t="s">
        <v>19</v>
      </c>
      <c r="CF9" s="13" t="s">
        <v>20</v>
      </c>
      <c r="CG9" s="13" t="s">
        <v>0</v>
      </c>
      <c r="CH9" s="14" t="s">
        <v>9</v>
      </c>
      <c r="CJ9" s="11"/>
      <c r="CK9" s="12"/>
      <c r="CL9" s="13" t="s">
        <v>19</v>
      </c>
      <c r="CM9" s="13" t="s">
        <v>20</v>
      </c>
      <c r="CN9" s="13" t="s">
        <v>0</v>
      </c>
      <c r="CO9" s="14" t="s">
        <v>9</v>
      </c>
      <c r="CQ9" s="11"/>
      <c r="CR9" s="12"/>
      <c r="CS9" s="13" t="s">
        <v>19</v>
      </c>
      <c r="CT9" s="13" t="s">
        <v>20</v>
      </c>
      <c r="CU9" s="13" t="s">
        <v>0</v>
      </c>
      <c r="CV9" s="14" t="s">
        <v>9</v>
      </c>
      <c r="CX9" s="11"/>
      <c r="CY9" s="12"/>
      <c r="CZ9" s="13" t="s">
        <v>19</v>
      </c>
      <c r="DA9" s="13" t="s">
        <v>20</v>
      </c>
      <c r="DB9" s="13" t="s">
        <v>0</v>
      </c>
      <c r="DC9" s="14" t="s">
        <v>9</v>
      </c>
    </row>
    <row r="10" spans="2:107" x14ac:dyDescent="0.35">
      <c r="B10" s="5" t="s">
        <v>2</v>
      </c>
      <c r="C10" s="6">
        <v>44562</v>
      </c>
      <c r="D10" s="15">
        <v>123666.66666666667</v>
      </c>
      <c r="E10" s="15">
        <v>28125</v>
      </c>
      <c r="F10" s="15">
        <f t="shared" ref="F10:F24" si="0">SUM(D10:E10)</f>
        <v>151791.66666666669</v>
      </c>
      <c r="G10" s="16">
        <f>F10/0.565</f>
        <v>268657.81710914458</v>
      </c>
      <c r="H10" s="1"/>
      <c r="I10" s="5" t="s">
        <v>1</v>
      </c>
      <c r="J10" s="6">
        <v>44562</v>
      </c>
      <c r="K10" s="15">
        <v>116887</v>
      </c>
      <c r="L10" s="15">
        <v>29828</v>
      </c>
      <c r="M10" s="15">
        <f t="shared" ref="M10:M24" si="1">SUM(K10:L10)</f>
        <v>146715</v>
      </c>
      <c r="N10" s="16">
        <f>M10/0.565</f>
        <v>259672.56637168143</v>
      </c>
      <c r="P10" s="5" t="s">
        <v>1</v>
      </c>
      <c r="Q10" s="6">
        <v>44562</v>
      </c>
      <c r="R10" s="15">
        <v>116887</v>
      </c>
      <c r="S10" s="15">
        <v>29828</v>
      </c>
      <c r="T10" s="15">
        <f t="shared" ref="T10:T24" si="2">SUM(R10:S10)</f>
        <v>146715</v>
      </c>
      <c r="U10" s="16">
        <f>T10/0.565</f>
        <v>259672.56637168143</v>
      </c>
      <c r="W10" s="5" t="s">
        <v>1</v>
      </c>
      <c r="X10" s="6">
        <v>44562</v>
      </c>
      <c r="Y10" s="15">
        <v>116887</v>
      </c>
      <c r="Z10" s="15">
        <v>29828</v>
      </c>
      <c r="AA10" s="15">
        <f t="shared" ref="AA10:AA24" si="3">SUM(Y10:Z10)</f>
        <v>146715</v>
      </c>
      <c r="AB10" s="16">
        <f>AA10/0.565</f>
        <v>259672.56637168143</v>
      </c>
      <c r="AD10" s="5" t="s">
        <v>1</v>
      </c>
      <c r="AE10" s="6">
        <v>44562</v>
      </c>
      <c r="AF10" s="15">
        <v>116887</v>
      </c>
      <c r="AG10" s="15">
        <v>29828</v>
      </c>
      <c r="AH10" s="15">
        <f t="shared" ref="AH10:AH24" si="4">SUM(AF10:AG10)</f>
        <v>146715</v>
      </c>
      <c r="AI10" s="16">
        <f>AH10/0.565</f>
        <v>259672.56637168143</v>
      </c>
      <c r="AK10" s="5" t="s">
        <v>1</v>
      </c>
      <c r="AL10" s="6">
        <v>44562</v>
      </c>
      <c r="AM10" s="15">
        <v>116887</v>
      </c>
      <c r="AN10" s="15">
        <v>29828</v>
      </c>
      <c r="AO10" s="15">
        <f t="shared" ref="AO10:AO24" si="5">SUM(AM10:AN10)</f>
        <v>146715</v>
      </c>
      <c r="AP10" s="16">
        <f>AO10/0.565</f>
        <v>259672.56637168143</v>
      </c>
      <c r="AR10" s="5" t="s">
        <v>1</v>
      </c>
      <c r="AS10" s="6">
        <v>44562</v>
      </c>
      <c r="AT10" s="15">
        <v>116887</v>
      </c>
      <c r="AU10" s="15">
        <v>29828</v>
      </c>
      <c r="AV10" s="15">
        <f t="shared" ref="AV10:AV24" si="6">SUM(AT10:AU10)</f>
        <v>146715</v>
      </c>
      <c r="AW10" s="16">
        <f>AV10/0.565</f>
        <v>259672.56637168143</v>
      </c>
      <c r="AY10" s="5" t="s">
        <v>1</v>
      </c>
      <c r="AZ10" s="6">
        <v>44562</v>
      </c>
      <c r="BA10" s="15">
        <v>116887</v>
      </c>
      <c r="BB10" s="15">
        <v>29828</v>
      </c>
      <c r="BC10" s="15">
        <f t="shared" ref="BC10:BC24" si="7">SUM(BA10:BB10)</f>
        <v>146715</v>
      </c>
      <c r="BD10" s="16">
        <f>BC10/0.565</f>
        <v>259672.56637168143</v>
      </c>
      <c r="BF10" s="5" t="s">
        <v>1</v>
      </c>
      <c r="BG10" s="6">
        <v>44562</v>
      </c>
      <c r="BH10" s="15">
        <v>116887</v>
      </c>
      <c r="BI10" s="15">
        <v>29828</v>
      </c>
      <c r="BJ10" s="15">
        <f t="shared" ref="BJ10:BJ24" si="8">SUM(BH10:BI10)</f>
        <v>146715</v>
      </c>
      <c r="BK10" s="16">
        <f>BJ10/0.565</f>
        <v>259672.56637168143</v>
      </c>
      <c r="BM10" s="5" t="s">
        <v>1</v>
      </c>
      <c r="BN10" s="6">
        <v>44562</v>
      </c>
      <c r="BO10" s="15">
        <v>116887</v>
      </c>
      <c r="BP10" s="15">
        <v>29828</v>
      </c>
      <c r="BQ10" s="15"/>
      <c r="BR10" s="16">
        <f>SUM(BO10:BQ10)</f>
        <v>146715</v>
      </c>
      <c r="BS10" s="7">
        <f>BR10/0.565</f>
        <v>259672.56637168143</v>
      </c>
      <c r="BU10" s="5" t="s">
        <v>1</v>
      </c>
      <c r="BV10" s="6">
        <v>44562</v>
      </c>
      <c r="BW10" s="15">
        <v>116887</v>
      </c>
      <c r="BX10" s="15">
        <v>29828</v>
      </c>
      <c r="BY10" s="15"/>
      <c r="BZ10" s="16">
        <f>SUM(BW10:BY10)</f>
        <v>146715</v>
      </c>
      <c r="CA10" s="7">
        <f>BZ10/0.565</f>
        <v>259672.56637168143</v>
      </c>
      <c r="CC10" s="5" t="s">
        <v>1</v>
      </c>
      <c r="CD10" s="6">
        <v>44562</v>
      </c>
      <c r="CE10" s="15">
        <v>116887</v>
      </c>
      <c r="CF10" s="15">
        <v>29828</v>
      </c>
      <c r="CG10" s="15">
        <f t="shared" ref="CG10:CG24" si="9">SUM(CE10:CF10)</f>
        <v>146715</v>
      </c>
      <c r="CH10" s="16">
        <f>CG10/0.565</f>
        <v>259672.56637168143</v>
      </c>
      <c r="CJ10" s="5" t="s">
        <v>1</v>
      </c>
      <c r="CK10" s="6">
        <v>44562</v>
      </c>
      <c r="CL10" s="15">
        <v>116887</v>
      </c>
      <c r="CM10" s="15">
        <v>29828</v>
      </c>
      <c r="CN10" s="15">
        <f t="shared" ref="CN10:CN24" si="10">SUM(CL10:CM10)</f>
        <v>146715</v>
      </c>
      <c r="CO10" s="16">
        <f>CN10/0.565</f>
        <v>259672.56637168143</v>
      </c>
      <c r="CQ10" s="5" t="s">
        <v>1</v>
      </c>
      <c r="CR10" s="6">
        <v>44562</v>
      </c>
      <c r="CS10" s="15">
        <v>116887</v>
      </c>
      <c r="CT10" s="15">
        <v>29828</v>
      </c>
      <c r="CU10" s="15">
        <f t="shared" ref="CU10:CU24" si="11">SUM(CS10:CT10)</f>
        <v>146715</v>
      </c>
      <c r="CV10" s="16">
        <f>CU10/0.565</f>
        <v>259672.56637168143</v>
      </c>
      <c r="CX10" s="5" t="s">
        <v>1</v>
      </c>
      <c r="CY10" s="6">
        <v>44562</v>
      </c>
      <c r="CZ10" s="15">
        <v>116887</v>
      </c>
      <c r="DA10" s="15">
        <v>29828</v>
      </c>
      <c r="DB10" s="15">
        <f t="shared" ref="DB10:DB24" si="12">SUM(CZ10:DA10)</f>
        <v>146715</v>
      </c>
      <c r="DC10" s="16">
        <f>DB10/0.565</f>
        <v>259672.56637168143</v>
      </c>
    </row>
    <row r="11" spans="2:107" x14ac:dyDescent="0.35">
      <c r="B11" s="5" t="s">
        <v>2</v>
      </c>
      <c r="C11" s="6">
        <v>44593</v>
      </c>
      <c r="D11" s="15">
        <v>93666.666666666672</v>
      </c>
      <c r="E11" s="15">
        <v>28125</v>
      </c>
      <c r="F11" s="15">
        <f t="shared" si="0"/>
        <v>121791.66666666667</v>
      </c>
      <c r="G11" s="16">
        <f t="shared" ref="G11:G24" si="13">F11/0.565</f>
        <v>215560.4719764012</v>
      </c>
      <c r="H11" s="1"/>
      <c r="I11" s="5" t="s">
        <v>2</v>
      </c>
      <c r="J11" s="6">
        <v>44593</v>
      </c>
      <c r="K11" s="15">
        <v>100446.33333333333</v>
      </c>
      <c r="L11" s="15">
        <v>28125</v>
      </c>
      <c r="M11" s="15">
        <f t="shared" si="1"/>
        <v>128571.33333333333</v>
      </c>
      <c r="N11" s="16">
        <f t="shared" ref="N11:N24" si="14">M11/0.565</f>
        <v>227559.88200589971</v>
      </c>
      <c r="P11" s="5" t="s">
        <v>1</v>
      </c>
      <c r="Q11" s="6">
        <v>44593</v>
      </c>
      <c r="R11" s="15">
        <v>87616.666666666672</v>
      </c>
      <c r="S11" s="15">
        <v>29734</v>
      </c>
      <c r="T11" s="15">
        <f t="shared" si="2"/>
        <v>117350.66666666667</v>
      </c>
      <c r="U11" s="16">
        <f t="shared" ref="U11:U24" si="15">T11/0.565</f>
        <v>207700.29498525077</v>
      </c>
      <c r="W11" s="5" t="s">
        <v>1</v>
      </c>
      <c r="X11" s="6">
        <v>44593</v>
      </c>
      <c r="Y11" s="15">
        <v>87616.666666666672</v>
      </c>
      <c r="Z11" s="15">
        <v>29734</v>
      </c>
      <c r="AA11" s="15">
        <f t="shared" si="3"/>
        <v>117350.66666666667</v>
      </c>
      <c r="AB11" s="16">
        <f t="shared" ref="AB11:AB24" si="16">AA11/0.565</f>
        <v>207700.29498525077</v>
      </c>
      <c r="AD11" s="5" t="s">
        <v>1</v>
      </c>
      <c r="AE11" s="6">
        <v>44593</v>
      </c>
      <c r="AF11" s="15">
        <v>87616.666666666672</v>
      </c>
      <c r="AG11" s="15">
        <v>29838</v>
      </c>
      <c r="AH11" s="15">
        <f t="shared" si="4"/>
        <v>117454.66666666667</v>
      </c>
      <c r="AI11" s="16">
        <f t="shared" ref="AI11:AI24" si="17">AH11/0.565</f>
        <v>207884.36578171095</v>
      </c>
      <c r="AK11" s="5" t="s">
        <v>1</v>
      </c>
      <c r="AL11" s="6">
        <v>44593</v>
      </c>
      <c r="AM11" s="15">
        <v>87616.666666666672</v>
      </c>
      <c r="AN11" s="15">
        <v>29838</v>
      </c>
      <c r="AO11" s="15">
        <f t="shared" si="5"/>
        <v>117454.66666666667</v>
      </c>
      <c r="AP11" s="16">
        <f t="shared" ref="AP11:AP24" si="18">AO11/0.565</f>
        <v>207884.36578171095</v>
      </c>
      <c r="AR11" s="5" t="s">
        <v>1</v>
      </c>
      <c r="AS11" s="6">
        <v>44593</v>
      </c>
      <c r="AT11" s="15">
        <v>87616.666666666672</v>
      </c>
      <c r="AU11" s="15">
        <v>29838</v>
      </c>
      <c r="AV11" s="15">
        <f t="shared" si="6"/>
        <v>117454.66666666667</v>
      </c>
      <c r="AW11" s="16">
        <f t="shared" ref="AW11:AW24" si="19">AV11/0.565</f>
        <v>207884.36578171095</v>
      </c>
      <c r="AY11" s="5" t="s">
        <v>1</v>
      </c>
      <c r="AZ11" s="6">
        <v>44593</v>
      </c>
      <c r="BA11" s="15">
        <v>87616.666666666672</v>
      </c>
      <c r="BB11" s="15">
        <v>29838</v>
      </c>
      <c r="BC11" s="15">
        <f t="shared" si="7"/>
        <v>117454.66666666667</v>
      </c>
      <c r="BD11" s="16">
        <f t="shared" ref="BD11:BD24" si="20">BC11/0.565</f>
        <v>207884.36578171095</v>
      </c>
      <c r="BF11" s="5" t="s">
        <v>1</v>
      </c>
      <c r="BG11" s="6">
        <v>44593</v>
      </c>
      <c r="BH11" s="15">
        <v>87616.666666666672</v>
      </c>
      <c r="BI11" s="15">
        <v>29838</v>
      </c>
      <c r="BJ11" s="15">
        <f t="shared" si="8"/>
        <v>117454.66666666667</v>
      </c>
      <c r="BK11" s="16">
        <f t="shared" ref="BK11:BK24" si="21">BJ11/0.565</f>
        <v>207884.36578171095</v>
      </c>
      <c r="BM11" s="5" t="s">
        <v>1</v>
      </c>
      <c r="BN11" s="6">
        <v>44593</v>
      </c>
      <c r="BO11" s="15">
        <v>87616.666666666672</v>
      </c>
      <c r="BP11" s="15">
        <v>29838</v>
      </c>
      <c r="BQ11" s="15"/>
      <c r="BR11" s="16">
        <f t="shared" ref="BR11:BR24" si="22">SUM(BO11:BQ11)</f>
        <v>117454.66666666667</v>
      </c>
      <c r="BS11" s="7">
        <f t="shared" ref="BS11:BS24" si="23">BR11/0.565</f>
        <v>207884.36578171095</v>
      </c>
      <c r="BU11" s="5" t="s">
        <v>1</v>
      </c>
      <c r="BV11" s="6">
        <v>44593</v>
      </c>
      <c r="BW11" s="15">
        <v>87616.666666666672</v>
      </c>
      <c r="BX11" s="15">
        <v>29838</v>
      </c>
      <c r="BY11" s="15"/>
      <c r="BZ11" s="16">
        <f t="shared" ref="BZ11:BZ24" si="24">SUM(BW11:BY11)</f>
        <v>117454.66666666667</v>
      </c>
      <c r="CA11" s="7">
        <f t="shared" ref="CA11:CA24" si="25">BZ11/0.565</f>
        <v>207884.36578171095</v>
      </c>
      <c r="CC11" s="5" t="s">
        <v>1</v>
      </c>
      <c r="CD11" s="6">
        <v>44593</v>
      </c>
      <c r="CE11" s="15">
        <v>87616.666666666672</v>
      </c>
      <c r="CF11" s="15">
        <v>29838</v>
      </c>
      <c r="CG11" s="15">
        <f t="shared" si="9"/>
        <v>117454.66666666667</v>
      </c>
      <c r="CH11" s="16">
        <f t="shared" ref="CH11:CH24" si="26">CG11/0.565</f>
        <v>207884.36578171095</v>
      </c>
      <c r="CJ11" s="5" t="s">
        <v>1</v>
      </c>
      <c r="CK11" s="6">
        <v>44593</v>
      </c>
      <c r="CL11" s="15">
        <v>87616.666666666672</v>
      </c>
      <c r="CM11" s="15">
        <v>29838</v>
      </c>
      <c r="CN11" s="15">
        <f t="shared" si="10"/>
        <v>117454.66666666667</v>
      </c>
      <c r="CO11" s="16">
        <f t="shared" ref="CO11:CO24" si="27">CN11/0.565</f>
        <v>207884.36578171095</v>
      </c>
      <c r="CQ11" s="5" t="s">
        <v>1</v>
      </c>
      <c r="CR11" s="6">
        <v>44593</v>
      </c>
      <c r="CS11" s="15">
        <v>87616.666666666672</v>
      </c>
      <c r="CT11" s="15">
        <v>29838</v>
      </c>
      <c r="CU11" s="15">
        <f t="shared" si="11"/>
        <v>117454.66666666667</v>
      </c>
      <c r="CV11" s="16">
        <f t="shared" ref="CV11:CV24" si="28">CU11/0.565</f>
        <v>207884.36578171095</v>
      </c>
      <c r="CX11" s="5" t="s">
        <v>1</v>
      </c>
      <c r="CY11" s="6">
        <v>44593</v>
      </c>
      <c r="CZ11" s="15">
        <v>87616.666666666672</v>
      </c>
      <c r="DA11" s="15">
        <v>29838</v>
      </c>
      <c r="DB11" s="15">
        <f t="shared" si="12"/>
        <v>117454.66666666667</v>
      </c>
      <c r="DC11" s="16">
        <f t="shared" ref="DC11:DC24" si="29">DB11/0.565</f>
        <v>207884.36578171095</v>
      </c>
    </row>
    <row r="12" spans="2:107" x14ac:dyDescent="0.35">
      <c r="B12" s="5" t="s">
        <v>2</v>
      </c>
      <c r="C12" s="6">
        <v>44621</v>
      </c>
      <c r="D12" s="15">
        <v>66666.666666666672</v>
      </c>
      <c r="E12" s="15">
        <v>28125</v>
      </c>
      <c r="F12" s="15">
        <f t="shared" si="0"/>
        <v>94791.666666666672</v>
      </c>
      <c r="G12" s="16">
        <f t="shared" si="13"/>
        <v>167772.86135693218</v>
      </c>
      <c r="H12" s="1"/>
      <c r="I12" s="5" t="s">
        <v>2</v>
      </c>
      <c r="J12" s="6">
        <v>44621</v>
      </c>
      <c r="K12" s="15">
        <v>66666.666666666672</v>
      </c>
      <c r="L12" s="15">
        <v>28125</v>
      </c>
      <c r="M12" s="15">
        <f t="shared" si="1"/>
        <v>94791.666666666672</v>
      </c>
      <c r="N12" s="16">
        <f t="shared" si="14"/>
        <v>167772.86135693218</v>
      </c>
      <c r="P12" s="5" t="s">
        <v>2</v>
      </c>
      <c r="Q12" s="6">
        <v>44621</v>
      </c>
      <c r="R12" s="15">
        <v>66666.666666666672</v>
      </c>
      <c r="S12" s="15">
        <v>26469</v>
      </c>
      <c r="T12" s="15">
        <f t="shared" si="2"/>
        <v>93135.666666666672</v>
      </c>
      <c r="U12" s="16">
        <f t="shared" si="15"/>
        <v>164841.88790560473</v>
      </c>
      <c r="W12" s="5" t="s">
        <v>1</v>
      </c>
      <c r="X12" s="6">
        <v>44621</v>
      </c>
      <c r="Y12" s="15">
        <v>120339.66666666667</v>
      </c>
      <c r="Z12" s="15">
        <v>29620</v>
      </c>
      <c r="AA12" s="15">
        <f t="shared" si="3"/>
        <v>149959.66666666669</v>
      </c>
      <c r="AB12" s="16">
        <f t="shared" si="16"/>
        <v>265415.33923303842</v>
      </c>
      <c r="AD12" s="5" t="s">
        <v>1</v>
      </c>
      <c r="AE12" s="6">
        <v>44621</v>
      </c>
      <c r="AF12" s="15">
        <v>120339.66666666667</v>
      </c>
      <c r="AG12" s="15">
        <v>29620</v>
      </c>
      <c r="AH12" s="15">
        <f t="shared" si="4"/>
        <v>149959.66666666669</v>
      </c>
      <c r="AI12" s="16">
        <f t="shared" si="17"/>
        <v>265415.33923303842</v>
      </c>
      <c r="AK12" s="5" t="s">
        <v>1</v>
      </c>
      <c r="AL12" s="6">
        <v>44621</v>
      </c>
      <c r="AM12" s="15">
        <v>120339.66666666667</v>
      </c>
      <c r="AN12" s="15">
        <v>29620</v>
      </c>
      <c r="AO12" s="15">
        <f t="shared" si="5"/>
        <v>149959.66666666669</v>
      </c>
      <c r="AP12" s="16">
        <f t="shared" si="18"/>
        <v>265415.33923303842</v>
      </c>
      <c r="AR12" s="5" t="s">
        <v>1</v>
      </c>
      <c r="AS12" s="6">
        <v>44621</v>
      </c>
      <c r="AT12" s="15">
        <v>120339.66666666667</v>
      </c>
      <c r="AU12" s="15">
        <v>29620</v>
      </c>
      <c r="AV12" s="15">
        <f t="shared" si="6"/>
        <v>149959.66666666669</v>
      </c>
      <c r="AW12" s="16">
        <f t="shared" si="19"/>
        <v>265415.33923303842</v>
      </c>
      <c r="AY12" s="5" t="s">
        <v>1</v>
      </c>
      <c r="AZ12" s="6">
        <v>44621</v>
      </c>
      <c r="BA12" s="15">
        <v>120339.66666666667</v>
      </c>
      <c r="BB12" s="15">
        <v>29620</v>
      </c>
      <c r="BC12" s="15">
        <f t="shared" si="7"/>
        <v>149959.66666666669</v>
      </c>
      <c r="BD12" s="16">
        <f t="shared" si="20"/>
        <v>265415.33923303842</v>
      </c>
      <c r="BF12" s="5" t="s">
        <v>1</v>
      </c>
      <c r="BG12" s="6">
        <v>44621</v>
      </c>
      <c r="BH12" s="15">
        <v>120339.66666666667</v>
      </c>
      <c r="BI12" s="15">
        <v>29620</v>
      </c>
      <c r="BJ12" s="15">
        <f t="shared" si="8"/>
        <v>149959.66666666669</v>
      </c>
      <c r="BK12" s="16">
        <f t="shared" si="21"/>
        <v>265415.33923303842</v>
      </c>
      <c r="BM12" s="5" t="s">
        <v>1</v>
      </c>
      <c r="BN12" s="6">
        <v>44621</v>
      </c>
      <c r="BO12" s="15">
        <v>120339.66666666667</v>
      </c>
      <c r="BP12" s="15">
        <v>29620</v>
      </c>
      <c r="BQ12" s="15"/>
      <c r="BR12" s="16">
        <f t="shared" si="22"/>
        <v>149959.66666666669</v>
      </c>
      <c r="BS12" s="7">
        <f t="shared" si="23"/>
        <v>265415.33923303842</v>
      </c>
      <c r="BU12" s="5" t="s">
        <v>1</v>
      </c>
      <c r="BV12" s="6">
        <v>44621</v>
      </c>
      <c r="BW12" s="15">
        <v>120339.66666666667</v>
      </c>
      <c r="BX12" s="15">
        <v>29620</v>
      </c>
      <c r="BY12" s="15"/>
      <c r="BZ12" s="16">
        <f t="shared" si="24"/>
        <v>149959.66666666669</v>
      </c>
      <c r="CA12" s="7">
        <f t="shared" si="25"/>
        <v>265415.33923303842</v>
      </c>
      <c r="CC12" s="5" t="s">
        <v>1</v>
      </c>
      <c r="CD12" s="6">
        <v>44621</v>
      </c>
      <c r="CE12" s="15">
        <v>120339.66666666667</v>
      </c>
      <c r="CF12" s="15">
        <v>29620</v>
      </c>
      <c r="CG12" s="15">
        <f t="shared" si="9"/>
        <v>149959.66666666669</v>
      </c>
      <c r="CH12" s="16">
        <f t="shared" si="26"/>
        <v>265415.33923303842</v>
      </c>
      <c r="CJ12" s="5" t="s">
        <v>1</v>
      </c>
      <c r="CK12" s="6">
        <v>44621</v>
      </c>
      <c r="CL12" s="15">
        <v>120339.66666666667</v>
      </c>
      <c r="CM12" s="15">
        <v>29620</v>
      </c>
      <c r="CN12" s="15">
        <f t="shared" si="10"/>
        <v>149959.66666666669</v>
      </c>
      <c r="CO12" s="16">
        <f t="shared" si="27"/>
        <v>265415.33923303842</v>
      </c>
      <c r="CQ12" s="5" t="s">
        <v>1</v>
      </c>
      <c r="CR12" s="6">
        <v>44621</v>
      </c>
      <c r="CS12" s="15">
        <v>120339.66666666667</v>
      </c>
      <c r="CT12" s="15">
        <v>29620</v>
      </c>
      <c r="CU12" s="15">
        <f t="shared" si="11"/>
        <v>149959.66666666669</v>
      </c>
      <c r="CV12" s="16">
        <f t="shared" si="28"/>
        <v>265415.33923303842</v>
      </c>
      <c r="CX12" s="5" t="s">
        <v>1</v>
      </c>
      <c r="CY12" s="6">
        <v>44621</v>
      </c>
      <c r="CZ12" s="15">
        <v>120339.66666666667</v>
      </c>
      <c r="DA12" s="15">
        <v>29620</v>
      </c>
      <c r="DB12" s="15">
        <f t="shared" si="12"/>
        <v>149959.66666666669</v>
      </c>
      <c r="DC12" s="16">
        <f t="shared" si="29"/>
        <v>265415.33923303842</v>
      </c>
    </row>
    <row r="13" spans="2:107" x14ac:dyDescent="0.35">
      <c r="B13" s="5" t="s">
        <v>2</v>
      </c>
      <c r="C13" s="6">
        <v>44652</v>
      </c>
      <c r="D13" s="15">
        <v>58666.666666666664</v>
      </c>
      <c r="E13" s="15">
        <v>28125</v>
      </c>
      <c r="F13" s="15">
        <f t="shared" si="0"/>
        <v>86791.666666666657</v>
      </c>
      <c r="G13" s="16">
        <f t="shared" si="13"/>
        <v>153613.56932153393</v>
      </c>
      <c r="H13" s="1"/>
      <c r="I13" s="5" t="s">
        <v>2</v>
      </c>
      <c r="J13" s="6">
        <v>44652</v>
      </c>
      <c r="K13" s="15">
        <v>58666.666666666664</v>
      </c>
      <c r="L13" s="15">
        <v>26422</v>
      </c>
      <c r="M13" s="15">
        <f t="shared" si="1"/>
        <v>85088.666666666657</v>
      </c>
      <c r="N13" s="16">
        <f t="shared" si="14"/>
        <v>150599.41002949851</v>
      </c>
      <c r="P13" s="5" t="s">
        <v>2</v>
      </c>
      <c r="Q13" s="6">
        <v>44652</v>
      </c>
      <c r="R13" s="15">
        <v>58666.666666666664</v>
      </c>
      <c r="S13" s="15">
        <v>26469</v>
      </c>
      <c r="T13" s="15">
        <f t="shared" si="2"/>
        <v>85135.666666666657</v>
      </c>
      <c r="U13" s="16">
        <f t="shared" si="15"/>
        <v>150682.59587020648</v>
      </c>
      <c r="W13" s="5" t="s">
        <v>2</v>
      </c>
      <c r="X13" s="6">
        <v>44652</v>
      </c>
      <c r="Y13" s="15">
        <v>100000</v>
      </c>
      <c r="Z13" s="15">
        <v>23318</v>
      </c>
      <c r="AA13" s="15">
        <f t="shared" si="3"/>
        <v>123318</v>
      </c>
      <c r="AB13" s="16">
        <f t="shared" si="16"/>
        <v>218261.94690265489</v>
      </c>
      <c r="AD13" s="5" t="s">
        <v>1</v>
      </c>
      <c r="AE13" s="6">
        <v>44652</v>
      </c>
      <c r="AF13" s="15">
        <v>117863</v>
      </c>
      <c r="AG13" s="15">
        <v>14932</v>
      </c>
      <c r="AH13" s="15">
        <f t="shared" si="4"/>
        <v>132795</v>
      </c>
      <c r="AI13" s="16">
        <f t="shared" si="17"/>
        <v>235035.39823008853</v>
      </c>
      <c r="AK13" s="5" t="s">
        <v>1</v>
      </c>
      <c r="AL13" s="6">
        <v>44652</v>
      </c>
      <c r="AM13" s="15">
        <v>117863</v>
      </c>
      <c r="AN13" s="15">
        <v>14932</v>
      </c>
      <c r="AO13" s="15">
        <f t="shared" si="5"/>
        <v>132795</v>
      </c>
      <c r="AP13" s="16">
        <f t="shared" si="18"/>
        <v>235035.39823008853</v>
      </c>
      <c r="AR13" s="5" t="s">
        <v>1</v>
      </c>
      <c r="AS13" s="6">
        <v>44652</v>
      </c>
      <c r="AT13" s="15">
        <v>117863</v>
      </c>
      <c r="AU13" s="15">
        <v>14932</v>
      </c>
      <c r="AV13" s="15">
        <f t="shared" si="6"/>
        <v>132795</v>
      </c>
      <c r="AW13" s="16">
        <f t="shared" si="19"/>
        <v>235035.39823008853</v>
      </c>
      <c r="AY13" s="5" t="s">
        <v>1</v>
      </c>
      <c r="AZ13" s="6">
        <v>44652</v>
      </c>
      <c r="BA13" s="15">
        <v>117863</v>
      </c>
      <c r="BB13" s="15">
        <v>14932</v>
      </c>
      <c r="BC13" s="15">
        <f t="shared" si="7"/>
        <v>132795</v>
      </c>
      <c r="BD13" s="16">
        <f t="shared" si="20"/>
        <v>235035.39823008853</v>
      </c>
      <c r="BF13" s="5" t="s">
        <v>1</v>
      </c>
      <c r="BG13" s="6">
        <v>44652</v>
      </c>
      <c r="BH13" s="15">
        <v>117863</v>
      </c>
      <c r="BI13" s="15">
        <v>14932</v>
      </c>
      <c r="BJ13" s="15">
        <f t="shared" si="8"/>
        <v>132795</v>
      </c>
      <c r="BK13" s="16">
        <f t="shared" si="21"/>
        <v>235035.39823008853</v>
      </c>
      <c r="BM13" s="5" t="s">
        <v>1</v>
      </c>
      <c r="BN13" s="6">
        <v>44652</v>
      </c>
      <c r="BO13" s="15">
        <v>117863</v>
      </c>
      <c r="BP13" s="15">
        <v>14932</v>
      </c>
      <c r="BQ13" s="15"/>
      <c r="BR13" s="16">
        <f t="shared" si="22"/>
        <v>132795</v>
      </c>
      <c r="BS13" s="7">
        <f t="shared" si="23"/>
        <v>235035.39823008853</v>
      </c>
      <c r="BU13" s="5" t="s">
        <v>1</v>
      </c>
      <c r="BV13" s="6">
        <v>44652</v>
      </c>
      <c r="BW13" s="15">
        <v>117863</v>
      </c>
      <c r="BX13" s="15">
        <v>14932</v>
      </c>
      <c r="BY13" s="15"/>
      <c r="BZ13" s="16">
        <f t="shared" si="24"/>
        <v>132795</v>
      </c>
      <c r="CA13" s="7">
        <f t="shared" si="25"/>
        <v>235035.39823008853</v>
      </c>
      <c r="CC13" s="5" t="s">
        <v>1</v>
      </c>
      <c r="CD13" s="6">
        <v>44652</v>
      </c>
      <c r="CE13" s="15">
        <v>117863</v>
      </c>
      <c r="CF13" s="15">
        <v>14932</v>
      </c>
      <c r="CG13" s="15">
        <f t="shared" si="9"/>
        <v>132795</v>
      </c>
      <c r="CH13" s="16">
        <f t="shared" si="26"/>
        <v>235035.39823008853</v>
      </c>
      <c r="CJ13" s="5" t="s">
        <v>1</v>
      </c>
      <c r="CK13" s="6">
        <v>44652</v>
      </c>
      <c r="CL13" s="15">
        <v>117863</v>
      </c>
      <c r="CM13" s="15">
        <v>14932</v>
      </c>
      <c r="CN13" s="15">
        <f t="shared" si="10"/>
        <v>132795</v>
      </c>
      <c r="CO13" s="16">
        <f t="shared" si="27"/>
        <v>235035.39823008853</v>
      </c>
      <c r="CQ13" s="5" t="s">
        <v>1</v>
      </c>
      <c r="CR13" s="6">
        <v>44652</v>
      </c>
      <c r="CS13" s="15">
        <v>117863</v>
      </c>
      <c r="CT13" s="15">
        <v>14932</v>
      </c>
      <c r="CU13" s="15">
        <f t="shared" si="11"/>
        <v>132795</v>
      </c>
      <c r="CV13" s="16">
        <f t="shared" si="28"/>
        <v>235035.39823008853</v>
      </c>
      <c r="CX13" s="5" t="s">
        <v>1</v>
      </c>
      <c r="CY13" s="6">
        <v>44652</v>
      </c>
      <c r="CZ13" s="15">
        <v>117863</v>
      </c>
      <c r="DA13" s="15">
        <v>14932</v>
      </c>
      <c r="DB13" s="15">
        <f t="shared" si="12"/>
        <v>132795</v>
      </c>
      <c r="DC13" s="16">
        <f t="shared" si="29"/>
        <v>235035.39823008853</v>
      </c>
    </row>
    <row r="14" spans="2:107" x14ac:dyDescent="0.35">
      <c r="B14" s="5" t="s">
        <v>2</v>
      </c>
      <c r="C14" s="6">
        <v>44682</v>
      </c>
      <c r="D14" s="15">
        <v>51333.333333333336</v>
      </c>
      <c r="E14" s="15">
        <v>0</v>
      </c>
      <c r="F14" s="15">
        <f t="shared" si="0"/>
        <v>51333.333333333336</v>
      </c>
      <c r="G14" s="16">
        <f t="shared" si="13"/>
        <v>90855.457227138657</v>
      </c>
      <c r="H14" s="1"/>
      <c r="I14" s="5" t="s">
        <v>2</v>
      </c>
      <c r="J14" s="6">
        <v>44682</v>
      </c>
      <c r="K14" s="15">
        <v>51333.333333333336</v>
      </c>
      <c r="L14" s="15">
        <v>0</v>
      </c>
      <c r="M14" s="15">
        <f t="shared" si="1"/>
        <v>51333.333333333336</v>
      </c>
      <c r="N14" s="16">
        <f t="shared" si="14"/>
        <v>90855.457227138657</v>
      </c>
      <c r="P14" s="5" t="s">
        <v>2</v>
      </c>
      <c r="Q14" s="6">
        <v>44682</v>
      </c>
      <c r="R14" s="15">
        <v>51333.333333333336</v>
      </c>
      <c r="S14" s="15">
        <v>0</v>
      </c>
      <c r="T14" s="15">
        <f t="shared" si="2"/>
        <v>51333.333333333336</v>
      </c>
      <c r="U14" s="16">
        <f t="shared" si="15"/>
        <v>90855.457227138657</v>
      </c>
      <c r="W14" s="5" t="s">
        <v>2</v>
      </c>
      <c r="X14" s="6">
        <v>44682</v>
      </c>
      <c r="Y14" s="15">
        <v>55823.333333333336</v>
      </c>
      <c r="Z14" s="15">
        <v>0</v>
      </c>
      <c r="AA14" s="15">
        <f t="shared" si="3"/>
        <v>55823.333333333336</v>
      </c>
      <c r="AB14" s="16">
        <f t="shared" si="16"/>
        <v>98802.359882005912</v>
      </c>
      <c r="AD14" s="5" t="s">
        <v>2</v>
      </c>
      <c r="AE14" s="6">
        <v>44682</v>
      </c>
      <c r="AF14" s="15">
        <v>100000</v>
      </c>
      <c r="AG14" s="15">
        <v>8282</v>
      </c>
      <c r="AH14" s="15">
        <f t="shared" si="4"/>
        <v>108282</v>
      </c>
      <c r="AI14" s="16">
        <f t="shared" si="17"/>
        <v>191649.55752212391</v>
      </c>
      <c r="AK14" s="5" t="s">
        <v>1</v>
      </c>
      <c r="AL14" s="6">
        <v>44682</v>
      </c>
      <c r="AM14" s="15">
        <v>115283.33333333333</v>
      </c>
      <c r="AN14" s="15">
        <v>8282</v>
      </c>
      <c r="AO14" s="15">
        <f t="shared" si="5"/>
        <v>123565.33333333333</v>
      </c>
      <c r="AP14" s="16">
        <f t="shared" si="18"/>
        <v>218699.70501474928</v>
      </c>
      <c r="AR14" s="5" t="s">
        <v>1</v>
      </c>
      <c r="AS14" s="6">
        <v>44682</v>
      </c>
      <c r="AT14" s="15">
        <v>115283.33333333333</v>
      </c>
      <c r="AU14" s="15">
        <v>8282</v>
      </c>
      <c r="AV14" s="15">
        <f t="shared" si="6"/>
        <v>123565.33333333333</v>
      </c>
      <c r="AW14" s="16">
        <f t="shared" si="19"/>
        <v>218699.70501474928</v>
      </c>
      <c r="AY14" s="5" t="s">
        <v>1</v>
      </c>
      <c r="AZ14" s="6">
        <v>44682</v>
      </c>
      <c r="BA14" s="15">
        <v>115283.33333333333</v>
      </c>
      <c r="BB14" s="15">
        <v>8282</v>
      </c>
      <c r="BC14" s="15">
        <f t="shared" si="7"/>
        <v>123565.33333333333</v>
      </c>
      <c r="BD14" s="16">
        <f t="shared" si="20"/>
        <v>218699.70501474928</v>
      </c>
      <c r="BF14" s="5" t="s">
        <v>1</v>
      </c>
      <c r="BG14" s="6">
        <v>44682</v>
      </c>
      <c r="BH14" s="15">
        <v>115283.33333333333</v>
      </c>
      <c r="BI14" s="15">
        <v>8282</v>
      </c>
      <c r="BJ14" s="15">
        <f t="shared" si="8"/>
        <v>123565.33333333333</v>
      </c>
      <c r="BK14" s="16">
        <f t="shared" si="21"/>
        <v>218699.70501474928</v>
      </c>
      <c r="BM14" s="5" t="s">
        <v>1</v>
      </c>
      <c r="BN14" s="6">
        <v>44682</v>
      </c>
      <c r="BO14" s="15">
        <v>115283.33333333333</v>
      </c>
      <c r="BP14" s="15">
        <v>8282</v>
      </c>
      <c r="BQ14" s="15"/>
      <c r="BR14" s="16">
        <f t="shared" si="22"/>
        <v>123565.33333333333</v>
      </c>
      <c r="BS14" s="7">
        <f t="shared" si="23"/>
        <v>218699.70501474928</v>
      </c>
      <c r="BU14" s="5" t="s">
        <v>1</v>
      </c>
      <c r="BV14" s="6">
        <v>44682</v>
      </c>
      <c r="BW14" s="15">
        <v>115283.33333333333</v>
      </c>
      <c r="BX14" s="15">
        <v>8282</v>
      </c>
      <c r="BY14" s="15"/>
      <c r="BZ14" s="16">
        <f t="shared" si="24"/>
        <v>123565.33333333333</v>
      </c>
      <c r="CA14" s="7">
        <f t="shared" si="25"/>
        <v>218699.70501474928</v>
      </c>
      <c r="CC14" s="5" t="s">
        <v>1</v>
      </c>
      <c r="CD14" s="6">
        <v>44682</v>
      </c>
      <c r="CE14" s="15">
        <v>115283.33333333333</v>
      </c>
      <c r="CF14" s="15">
        <v>8282</v>
      </c>
      <c r="CG14" s="15">
        <f t="shared" si="9"/>
        <v>123565.33333333333</v>
      </c>
      <c r="CH14" s="16">
        <f t="shared" si="26"/>
        <v>218699.70501474928</v>
      </c>
      <c r="CJ14" s="5" t="s">
        <v>1</v>
      </c>
      <c r="CK14" s="6">
        <v>44682</v>
      </c>
      <c r="CL14" s="15">
        <v>115283.33333333333</v>
      </c>
      <c r="CM14" s="15">
        <v>8282</v>
      </c>
      <c r="CN14" s="15">
        <f t="shared" si="10"/>
        <v>123565.33333333333</v>
      </c>
      <c r="CO14" s="16">
        <f t="shared" si="27"/>
        <v>218699.70501474928</v>
      </c>
      <c r="CQ14" s="5" t="s">
        <v>1</v>
      </c>
      <c r="CR14" s="6">
        <v>44682</v>
      </c>
      <c r="CS14" s="15">
        <v>115283.33333333333</v>
      </c>
      <c r="CT14" s="15">
        <v>8282</v>
      </c>
      <c r="CU14" s="15">
        <f t="shared" si="11"/>
        <v>123565.33333333333</v>
      </c>
      <c r="CV14" s="16">
        <f t="shared" si="28"/>
        <v>218699.70501474928</v>
      </c>
      <c r="CX14" s="5" t="s">
        <v>1</v>
      </c>
      <c r="CY14" s="6">
        <v>44682</v>
      </c>
      <c r="CZ14" s="15">
        <v>115283.33333333333</v>
      </c>
      <c r="DA14" s="15">
        <v>8282</v>
      </c>
      <c r="DB14" s="15">
        <f t="shared" si="12"/>
        <v>123565.33333333333</v>
      </c>
      <c r="DC14" s="16">
        <f t="shared" si="29"/>
        <v>218699.70501474928</v>
      </c>
    </row>
    <row r="15" spans="2:107" x14ac:dyDescent="0.35">
      <c r="B15" s="5" t="s">
        <v>2</v>
      </c>
      <c r="C15" s="6">
        <v>44713</v>
      </c>
      <c r="D15" s="15">
        <v>66666.666666666672</v>
      </c>
      <c r="E15" s="15">
        <v>0</v>
      </c>
      <c r="F15" s="15">
        <f t="shared" si="0"/>
        <v>66666.666666666672</v>
      </c>
      <c r="G15" s="16">
        <f t="shared" si="13"/>
        <v>117994.10029498527</v>
      </c>
      <c r="H15" s="1"/>
      <c r="I15" s="5" t="s">
        <v>2</v>
      </c>
      <c r="J15" s="6">
        <v>44713</v>
      </c>
      <c r="K15" s="15">
        <v>66666.666666666672</v>
      </c>
      <c r="L15" s="15">
        <v>0</v>
      </c>
      <c r="M15" s="15">
        <f t="shared" si="1"/>
        <v>66666.666666666672</v>
      </c>
      <c r="N15" s="16">
        <f t="shared" si="14"/>
        <v>117994.10029498527</v>
      </c>
      <c r="P15" s="5" t="s">
        <v>2</v>
      </c>
      <c r="Q15" s="6">
        <v>44713</v>
      </c>
      <c r="R15" s="15">
        <v>66666.666666666672</v>
      </c>
      <c r="S15" s="15">
        <v>0</v>
      </c>
      <c r="T15" s="15">
        <f t="shared" si="2"/>
        <v>66666.666666666672</v>
      </c>
      <c r="U15" s="16">
        <f t="shared" si="15"/>
        <v>117994.10029498527</v>
      </c>
      <c r="W15" s="5" t="s">
        <v>2</v>
      </c>
      <c r="X15" s="6">
        <v>44713</v>
      </c>
      <c r="Y15" s="15">
        <v>73333.333333333328</v>
      </c>
      <c r="Z15" s="15">
        <v>0</v>
      </c>
      <c r="AA15" s="15">
        <f t="shared" si="3"/>
        <v>73333.333333333328</v>
      </c>
      <c r="AB15" s="16">
        <f t="shared" si="16"/>
        <v>129793.51032448378</v>
      </c>
      <c r="AD15" s="5" t="s">
        <v>2</v>
      </c>
      <c r="AE15" s="6">
        <v>44713</v>
      </c>
      <c r="AF15" s="15">
        <v>99000</v>
      </c>
      <c r="AG15" s="15">
        <v>0</v>
      </c>
      <c r="AH15" s="15">
        <f t="shared" si="4"/>
        <v>99000</v>
      </c>
      <c r="AI15" s="16">
        <f t="shared" si="17"/>
        <v>175221.23893805311</v>
      </c>
      <c r="AK15" s="5" t="s">
        <v>2</v>
      </c>
      <c r="AL15" s="6">
        <v>44713</v>
      </c>
      <c r="AM15" s="15">
        <v>91937</v>
      </c>
      <c r="AN15" s="15"/>
      <c r="AO15" s="15">
        <f t="shared" si="5"/>
        <v>91937</v>
      </c>
      <c r="AP15" s="16">
        <f t="shared" si="18"/>
        <v>162720.35398230091</v>
      </c>
      <c r="AR15" s="5" t="s">
        <v>1</v>
      </c>
      <c r="AS15" s="6">
        <v>44713</v>
      </c>
      <c r="AT15" s="15">
        <v>91937</v>
      </c>
      <c r="AU15" s="15"/>
      <c r="AV15" s="15">
        <f t="shared" si="6"/>
        <v>91937</v>
      </c>
      <c r="AW15" s="16">
        <f t="shared" si="19"/>
        <v>162720.35398230091</v>
      </c>
      <c r="AY15" s="5" t="s">
        <v>1</v>
      </c>
      <c r="AZ15" s="6">
        <v>44713</v>
      </c>
      <c r="BA15" s="15">
        <v>91937</v>
      </c>
      <c r="BB15" s="15"/>
      <c r="BC15" s="15">
        <f t="shared" si="7"/>
        <v>91937</v>
      </c>
      <c r="BD15" s="16">
        <f t="shared" si="20"/>
        <v>162720.35398230091</v>
      </c>
      <c r="BF15" s="5" t="s">
        <v>1</v>
      </c>
      <c r="BG15" s="6">
        <v>44713</v>
      </c>
      <c r="BH15" s="15">
        <v>91937</v>
      </c>
      <c r="BI15" s="15"/>
      <c r="BJ15" s="15">
        <f t="shared" si="8"/>
        <v>91937</v>
      </c>
      <c r="BK15" s="16">
        <f t="shared" si="21"/>
        <v>162720.35398230091</v>
      </c>
      <c r="BM15" s="5" t="s">
        <v>1</v>
      </c>
      <c r="BN15" s="6">
        <v>44713</v>
      </c>
      <c r="BO15" s="15">
        <v>91937</v>
      </c>
      <c r="BP15" s="15"/>
      <c r="BQ15" s="15"/>
      <c r="BR15" s="16">
        <f t="shared" si="22"/>
        <v>91937</v>
      </c>
      <c r="BS15" s="7">
        <f t="shared" si="23"/>
        <v>162720.35398230091</v>
      </c>
      <c r="BU15" s="5" t="s">
        <v>1</v>
      </c>
      <c r="BV15" s="6">
        <v>44713</v>
      </c>
      <c r="BW15" s="15">
        <v>91937</v>
      </c>
      <c r="BX15" s="15"/>
      <c r="BY15" s="15"/>
      <c r="BZ15" s="16">
        <f t="shared" si="24"/>
        <v>91937</v>
      </c>
      <c r="CA15" s="7">
        <f t="shared" si="25"/>
        <v>162720.35398230091</v>
      </c>
      <c r="CC15" s="5" t="s">
        <v>1</v>
      </c>
      <c r="CD15" s="6">
        <v>44713</v>
      </c>
      <c r="CE15" s="15">
        <v>91937</v>
      </c>
      <c r="CF15" s="15"/>
      <c r="CG15" s="15">
        <f t="shared" si="9"/>
        <v>91937</v>
      </c>
      <c r="CH15" s="16">
        <f t="shared" si="26"/>
        <v>162720.35398230091</v>
      </c>
      <c r="CJ15" s="5" t="s">
        <v>1</v>
      </c>
      <c r="CK15" s="6">
        <v>44713</v>
      </c>
      <c r="CL15" s="15">
        <v>91937</v>
      </c>
      <c r="CM15" s="15"/>
      <c r="CN15" s="15">
        <f t="shared" si="10"/>
        <v>91937</v>
      </c>
      <c r="CO15" s="16">
        <f t="shared" si="27"/>
        <v>162720.35398230091</v>
      </c>
      <c r="CQ15" s="5" t="s">
        <v>1</v>
      </c>
      <c r="CR15" s="6">
        <v>44713</v>
      </c>
      <c r="CS15" s="15">
        <v>91937</v>
      </c>
      <c r="CT15" s="15">
        <v>0</v>
      </c>
      <c r="CU15" s="15">
        <f t="shared" si="11"/>
        <v>91937</v>
      </c>
      <c r="CV15" s="16">
        <f t="shared" si="28"/>
        <v>162720.35398230091</v>
      </c>
      <c r="CX15" s="5" t="s">
        <v>1</v>
      </c>
      <c r="CY15" s="6">
        <v>44713</v>
      </c>
      <c r="CZ15" s="15">
        <v>91937</v>
      </c>
      <c r="DA15" s="15">
        <v>0</v>
      </c>
      <c r="DB15" s="15">
        <f t="shared" si="12"/>
        <v>91937</v>
      </c>
      <c r="DC15" s="16">
        <f t="shared" si="29"/>
        <v>162720.35398230091</v>
      </c>
    </row>
    <row r="16" spans="2:107" x14ac:dyDescent="0.35">
      <c r="B16" s="5" t="s">
        <v>2</v>
      </c>
      <c r="C16" s="6">
        <v>44743</v>
      </c>
      <c r="D16" s="15">
        <v>111666.66666666667</v>
      </c>
      <c r="E16" s="15">
        <v>0</v>
      </c>
      <c r="F16" s="15">
        <f t="shared" si="0"/>
        <v>111666.66666666667</v>
      </c>
      <c r="G16" s="16">
        <f t="shared" si="13"/>
        <v>197640.11799410032</v>
      </c>
      <c r="H16" s="1"/>
      <c r="I16" s="5" t="s">
        <v>2</v>
      </c>
      <c r="J16" s="6">
        <v>44743</v>
      </c>
      <c r="K16" s="15">
        <v>111666.66666666667</v>
      </c>
      <c r="L16" s="15">
        <v>0</v>
      </c>
      <c r="M16" s="15">
        <f t="shared" si="1"/>
        <v>111666.66666666667</v>
      </c>
      <c r="N16" s="16">
        <f t="shared" si="14"/>
        <v>197640.11799410032</v>
      </c>
      <c r="P16" s="5" t="s">
        <v>2</v>
      </c>
      <c r="Q16" s="6">
        <v>44743</v>
      </c>
      <c r="R16" s="15">
        <v>111666.66666666667</v>
      </c>
      <c r="S16" s="15">
        <v>0</v>
      </c>
      <c r="T16" s="15">
        <f t="shared" si="2"/>
        <v>111666.66666666667</v>
      </c>
      <c r="U16" s="16">
        <f t="shared" si="15"/>
        <v>197640.11799410032</v>
      </c>
      <c r="W16" s="5" t="s">
        <v>2</v>
      </c>
      <c r="X16" s="6">
        <v>44743</v>
      </c>
      <c r="Y16" s="15">
        <v>118333.33333333333</v>
      </c>
      <c r="Z16" s="15">
        <v>0</v>
      </c>
      <c r="AA16" s="15">
        <f t="shared" si="3"/>
        <v>118333.33333333333</v>
      </c>
      <c r="AB16" s="16">
        <f t="shared" si="16"/>
        <v>209439.52802359883</v>
      </c>
      <c r="AD16" s="5" t="s">
        <v>2</v>
      </c>
      <c r="AE16" s="6">
        <v>44743</v>
      </c>
      <c r="AF16" s="15">
        <v>118333.33333333333</v>
      </c>
      <c r="AG16" s="15">
        <v>0</v>
      </c>
      <c r="AH16" s="15">
        <f t="shared" si="4"/>
        <v>118333.33333333333</v>
      </c>
      <c r="AI16" s="16">
        <f t="shared" si="17"/>
        <v>209439.52802359883</v>
      </c>
      <c r="AK16" s="5" t="s">
        <v>2</v>
      </c>
      <c r="AL16" s="6">
        <v>44743</v>
      </c>
      <c r="AM16" s="15">
        <v>115000</v>
      </c>
      <c r="AN16" s="15"/>
      <c r="AO16" s="15">
        <f t="shared" si="5"/>
        <v>115000</v>
      </c>
      <c r="AP16" s="16">
        <f t="shared" si="18"/>
        <v>203539.82300884958</v>
      </c>
      <c r="AR16" s="5" t="s">
        <v>2</v>
      </c>
      <c r="AS16" s="6">
        <v>44743</v>
      </c>
      <c r="AT16" s="15">
        <v>127768.33333333333</v>
      </c>
      <c r="AU16" s="15">
        <v>66000</v>
      </c>
      <c r="AV16" s="15">
        <f t="shared" si="6"/>
        <v>193768.33333333331</v>
      </c>
      <c r="AW16" s="16">
        <f t="shared" si="19"/>
        <v>342952.80235988199</v>
      </c>
      <c r="AY16" s="5" t="s">
        <v>1</v>
      </c>
      <c r="AZ16" s="6">
        <v>44743</v>
      </c>
      <c r="BA16" s="15">
        <v>127768.33333333333</v>
      </c>
      <c r="BB16" s="15">
        <v>70580</v>
      </c>
      <c r="BC16" s="15">
        <f t="shared" si="7"/>
        <v>198348.33333333331</v>
      </c>
      <c r="BD16" s="16">
        <f t="shared" si="20"/>
        <v>351058.9970501475</v>
      </c>
      <c r="BF16" s="5" t="s">
        <v>1</v>
      </c>
      <c r="BG16" s="6">
        <v>44743</v>
      </c>
      <c r="BH16" s="15">
        <v>127768.33333333333</v>
      </c>
      <c r="BI16" s="15">
        <v>70580</v>
      </c>
      <c r="BJ16" s="15">
        <f t="shared" si="8"/>
        <v>198348.33333333331</v>
      </c>
      <c r="BK16" s="16">
        <f t="shared" si="21"/>
        <v>351058.9970501475</v>
      </c>
      <c r="BM16" s="5" t="s">
        <v>1</v>
      </c>
      <c r="BN16" s="6">
        <v>44743</v>
      </c>
      <c r="BO16" s="15">
        <v>127768.33333333333</v>
      </c>
      <c r="BP16" s="15">
        <v>70580</v>
      </c>
      <c r="BQ16" s="15"/>
      <c r="BR16" s="16">
        <f t="shared" si="22"/>
        <v>198348.33333333331</v>
      </c>
      <c r="BS16" s="7">
        <f t="shared" si="23"/>
        <v>351058.9970501475</v>
      </c>
      <c r="BU16" s="5" t="s">
        <v>1</v>
      </c>
      <c r="BV16" s="6">
        <v>44743</v>
      </c>
      <c r="BW16" s="15">
        <v>127768.33333333333</v>
      </c>
      <c r="BX16" s="15">
        <v>70580</v>
      </c>
      <c r="BY16" s="15"/>
      <c r="BZ16" s="16">
        <f t="shared" si="24"/>
        <v>198348.33333333331</v>
      </c>
      <c r="CA16" s="7">
        <f t="shared" si="25"/>
        <v>351058.9970501475</v>
      </c>
      <c r="CC16" s="5" t="s">
        <v>1</v>
      </c>
      <c r="CD16" s="6">
        <v>44743</v>
      </c>
      <c r="CE16" s="15">
        <v>127768.33333333333</v>
      </c>
      <c r="CF16" s="15">
        <v>70580</v>
      </c>
      <c r="CG16" s="15">
        <f t="shared" si="9"/>
        <v>198348.33333333331</v>
      </c>
      <c r="CH16" s="16">
        <f t="shared" si="26"/>
        <v>351058.9970501475</v>
      </c>
      <c r="CJ16" s="5" t="s">
        <v>1</v>
      </c>
      <c r="CK16" s="6">
        <v>44743</v>
      </c>
      <c r="CL16" s="15">
        <v>127768.33333333333</v>
      </c>
      <c r="CM16" s="15">
        <v>70580</v>
      </c>
      <c r="CN16" s="15">
        <f t="shared" si="10"/>
        <v>198348.33333333331</v>
      </c>
      <c r="CO16" s="16">
        <f t="shared" si="27"/>
        <v>351058.9970501475</v>
      </c>
      <c r="CQ16" s="5" t="s">
        <v>1</v>
      </c>
      <c r="CR16" s="6">
        <v>44743</v>
      </c>
      <c r="CS16" s="15">
        <v>127768.33333333333</v>
      </c>
      <c r="CT16" s="15">
        <v>70580</v>
      </c>
      <c r="CU16" s="15">
        <f t="shared" si="11"/>
        <v>198348.33333333331</v>
      </c>
      <c r="CV16" s="16">
        <f t="shared" si="28"/>
        <v>351058.9970501475</v>
      </c>
      <c r="CX16" s="5" t="s">
        <v>1</v>
      </c>
      <c r="CY16" s="6">
        <v>44743</v>
      </c>
      <c r="CZ16" s="15">
        <v>127768.33333333333</v>
      </c>
      <c r="DA16" s="15">
        <v>70580</v>
      </c>
      <c r="DB16" s="15">
        <f t="shared" si="12"/>
        <v>198348.33333333331</v>
      </c>
      <c r="DC16" s="16">
        <f t="shared" si="29"/>
        <v>351058.9970501475</v>
      </c>
    </row>
    <row r="17" spans="2:107" x14ac:dyDescent="0.35">
      <c r="B17" s="5" t="s">
        <v>2</v>
      </c>
      <c r="C17" s="6">
        <v>44774</v>
      </c>
      <c r="D17" s="15">
        <v>116333.33333333333</v>
      </c>
      <c r="E17" s="15">
        <v>0</v>
      </c>
      <c r="F17" s="15">
        <f t="shared" si="0"/>
        <v>116333.33333333333</v>
      </c>
      <c r="G17" s="16">
        <f t="shared" si="13"/>
        <v>205899.70501474928</v>
      </c>
      <c r="H17" s="1"/>
      <c r="I17" s="5" t="s">
        <v>2</v>
      </c>
      <c r="J17" s="6">
        <v>44774</v>
      </c>
      <c r="K17" s="15">
        <v>116333.33333333333</v>
      </c>
      <c r="L17" s="15">
        <v>0</v>
      </c>
      <c r="M17" s="15">
        <f t="shared" si="1"/>
        <v>116333.33333333333</v>
      </c>
      <c r="N17" s="16">
        <f t="shared" si="14"/>
        <v>205899.70501474928</v>
      </c>
      <c r="P17" s="5" t="s">
        <v>2</v>
      </c>
      <c r="Q17" s="6">
        <v>44774</v>
      </c>
      <c r="R17" s="15">
        <v>122829.66666666667</v>
      </c>
      <c r="S17" s="15">
        <v>0</v>
      </c>
      <c r="T17" s="15">
        <f t="shared" si="2"/>
        <v>122829.66666666667</v>
      </c>
      <c r="U17" s="16">
        <f t="shared" si="15"/>
        <v>217397.64011799413</v>
      </c>
      <c r="W17" s="5" t="s">
        <v>2</v>
      </c>
      <c r="X17" s="6">
        <v>44774</v>
      </c>
      <c r="Y17" s="15">
        <v>123000</v>
      </c>
      <c r="Z17" s="15">
        <v>0</v>
      </c>
      <c r="AA17" s="15">
        <f t="shared" si="3"/>
        <v>123000</v>
      </c>
      <c r="AB17" s="16">
        <f t="shared" si="16"/>
        <v>217699.1150442478</v>
      </c>
      <c r="AD17" s="5" t="s">
        <v>2</v>
      </c>
      <c r="AE17" s="6">
        <v>44774</v>
      </c>
      <c r="AF17" s="15">
        <v>123000</v>
      </c>
      <c r="AG17" s="15">
        <v>0</v>
      </c>
      <c r="AH17" s="15">
        <f t="shared" si="4"/>
        <v>123000</v>
      </c>
      <c r="AI17" s="16">
        <f t="shared" si="17"/>
        <v>217699.1150442478</v>
      </c>
      <c r="AK17" s="5" t="s">
        <v>2</v>
      </c>
      <c r="AL17" s="6">
        <v>44774</v>
      </c>
      <c r="AM17" s="15">
        <v>119666.66666666667</v>
      </c>
      <c r="AN17" s="15"/>
      <c r="AO17" s="15">
        <f t="shared" si="5"/>
        <v>119666.66666666667</v>
      </c>
      <c r="AP17" s="16">
        <f t="shared" si="18"/>
        <v>211799.41002949854</v>
      </c>
      <c r="AR17" s="5" t="s">
        <v>2</v>
      </c>
      <c r="AS17" s="6">
        <v>44774</v>
      </c>
      <c r="AT17" s="15">
        <v>119666.66666666667</v>
      </c>
      <c r="AU17" s="15">
        <v>41067</v>
      </c>
      <c r="AV17" s="15">
        <f t="shared" si="6"/>
        <v>160733.66666666669</v>
      </c>
      <c r="AW17" s="16">
        <f t="shared" si="19"/>
        <v>284484.36578171095</v>
      </c>
      <c r="AY17" s="5" t="s">
        <v>2</v>
      </c>
      <c r="AZ17" s="6">
        <v>44774</v>
      </c>
      <c r="BA17" s="15">
        <v>142533.33333333334</v>
      </c>
      <c r="BB17" s="15">
        <v>47058</v>
      </c>
      <c r="BC17" s="15">
        <f t="shared" si="7"/>
        <v>189591.33333333334</v>
      </c>
      <c r="BD17" s="16">
        <f t="shared" si="20"/>
        <v>335559.88200589974</v>
      </c>
      <c r="BF17" s="5" t="s">
        <v>1</v>
      </c>
      <c r="BG17" s="6">
        <v>44774</v>
      </c>
      <c r="BH17" s="15">
        <v>142533.33333333334</v>
      </c>
      <c r="BI17" s="15">
        <v>47058</v>
      </c>
      <c r="BJ17" s="15">
        <f t="shared" si="8"/>
        <v>189591.33333333334</v>
      </c>
      <c r="BK17" s="16">
        <f t="shared" si="21"/>
        <v>335559.88200589974</v>
      </c>
      <c r="BM17" s="5" t="s">
        <v>1</v>
      </c>
      <c r="BN17" s="6">
        <v>44774</v>
      </c>
      <c r="BO17" s="15">
        <v>142533.33333333334</v>
      </c>
      <c r="BP17" s="15">
        <v>47058</v>
      </c>
      <c r="BQ17" s="15"/>
      <c r="BR17" s="16">
        <f t="shared" si="22"/>
        <v>189591.33333333334</v>
      </c>
      <c r="BS17" s="7">
        <f t="shared" si="23"/>
        <v>335559.88200589974</v>
      </c>
      <c r="BU17" s="5" t="s">
        <v>1</v>
      </c>
      <c r="BV17" s="6">
        <v>44774</v>
      </c>
      <c r="BW17" s="15">
        <v>142533.33333333334</v>
      </c>
      <c r="BX17" s="15">
        <v>47058</v>
      </c>
      <c r="BY17" s="15"/>
      <c r="BZ17" s="16">
        <f t="shared" si="24"/>
        <v>189591.33333333334</v>
      </c>
      <c r="CA17" s="7">
        <f t="shared" si="25"/>
        <v>335559.88200589974</v>
      </c>
      <c r="CC17" s="5" t="s">
        <v>1</v>
      </c>
      <c r="CD17" s="6">
        <v>44774</v>
      </c>
      <c r="CE17" s="15">
        <v>142533.33333333334</v>
      </c>
      <c r="CF17" s="15">
        <v>47058</v>
      </c>
      <c r="CG17" s="15">
        <f t="shared" si="9"/>
        <v>189591.33333333334</v>
      </c>
      <c r="CH17" s="16">
        <f t="shared" si="26"/>
        <v>335559.88200589974</v>
      </c>
      <c r="CJ17" s="5" t="s">
        <v>1</v>
      </c>
      <c r="CK17" s="6">
        <v>44774</v>
      </c>
      <c r="CL17" s="15">
        <v>142533.33333333334</v>
      </c>
      <c r="CM17" s="15">
        <v>47058</v>
      </c>
      <c r="CN17" s="15">
        <f t="shared" si="10"/>
        <v>189591.33333333334</v>
      </c>
      <c r="CO17" s="16">
        <f t="shared" si="27"/>
        <v>335559.88200589974</v>
      </c>
      <c r="CQ17" s="5" t="s">
        <v>1</v>
      </c>
      <c r="CR17" s="6">
        <v>44774</v>
      </c>
      <c r="CS17" s="15">
        <v>142533.33333333334</v>
      </c>
      <c r="CT17" s="15">
        <v>47058</v>
      </c>
      <c r="CU17" s="15">
        <f t="shared" si="11"/>
        <v>189591.33333333334</v>
      </c>
      <c r="CV17" s="16">
        <f t="shared" si="28"/>
        <v>335559.88200589974</v>
      </c>
      <c r="CX17" s="5" t="s">
        <v>1</v>
      </c>
      <c r="CY17" s="6">
        <v>44774</v>
      </c>
      <c r="CZ17" s="15">
        <v>142533.33333333334</v>
      </c>
      <c r="DA17" s="15">
        <v>47058</v>
      </c>
      <c r="DB17" s="15">
        <f t="shared" si="12"/>
        <v>189591.33333333334</v>
      </c>
      <c r="DC17" s="16">
        <f t="shared" si="29"/>
        <v>335559.88200589974</v>
      </c>
    </row>
    <row r="18" spans="2:107" x14ac:dyDescent="0.35">
      <c r="B18" s="5" t="s">
        <v>2</v>
      </c>
      <c r="C18" s="6">
        <v>44805</v>
      </c>
      <c r="D18" s="15">
        <v>111000</v>
      </c>
      <c r="E18" s="15">
        <v>0</v>
      </c>
      <c r="F18" s="15">
        <f t="shared" si="0"/>
        <v>111000</v>
      </c>
      <c r="G18" s="16">
        <f t="shared" si="13"/>
        <v>196460.17699115045</v>
      </c>
      <c r="H18" s="1"/>
      <c r="I18" s="5" t="s">
        <v>2</v>
      </c>
      <c r="J18" s="6">
        <v>44805</v>
      </c>
      <c r="K18" s="15">
        <v>111000</v>
      </c>
      <c r="L18" s="15">
        <v>0</v>
      </c>
      <c r="M18" s="15">
        <f t="shared" si="1"/>
        <v>111000</v>
      </c>
      <c r="N18" s="16">
        <f t="shared" si="14"/>
        <v>196460.17699115045</v>
      </c>
      <c r="P18" s="5" t="s">
        <v>2</v>
      </c>
      <c r="Q18" s="6">
        <v>44805</v>
      </c>
      <c r="R18" s="15">
        <v>111000</v>
      </c>
      <c r="S18" s="15">
        <v>0</v>
      </c>
      <c r="T18" s="15">
        <f t="shared" si="2"/>
        <v>111000</v>
      </c>
      <c r="U18" s="16">
        <f t="shared" si="15"/>
        <v>196460.17699115045</v>
      </c>
      <c r="W18" s="5" t="s">
        <v>2</v>
      </c>
      <c r="X18" s="6">
        <v>44805</v>
      </c>
      <c r="Y18" s="15">
        <v>117666.66666666667</v>
      </c>
      <c r="Z18" s="15">
        <v>0</v>
      </c>
      <c r="AA18" s="15">
        <f t="shared" si="3"/>
        <v>117666.66666666667</v>
      </c>
      <c r="AB18" s="16">
        <f t="shared" si="16"/>
        <v>208259.58702064899</v>
      </c>
      <c r="AD18" s="5" t="s">
        <v>2</v>
      </c>
      <c r="AE18" s="6">
        <v>44805</v>
      </c>
      <c r="AF18" s="15">
        <v>111000</v>
      </c>
      <c r="AG18" s="15">
        <v>0</v>
      </c>
      <c r="AH18" s="15">
        <f t="shared" si="4"/>
        <v>111000</v>
      </c>
      <c r="AI18" s="16">
        <f t="shared" si="17"/>
        <v>196460.17699115045</v>
      </c>
      <c r="AK18" s="5" t="s">
        <v>2</v>
      </c>
      <c r="AL18" s="6">
        <v>44805</v>
      </c>
      <c r="AM18" s="15">
        <v>114333.33333333333</v>
      </c>
      <c r="AN18" s="15"/>
      <c r="AO18" s="15">
        <f t="shared" si="5"/>
        <v>114333.33333333333</v>
      </c>
      <c r="AP18" s="16">
        <f t="shared" si="18"/>
        <v>202359.88200589971</v>
      </c>
      <c r="AR18" s="5" t="s">
        <v>2</v>
      </c>
      <c r="AS18" s="6">
        <v>44805</v>
      </c>
      <c r="AT18" s="15">
        <v>111000</v>
      </c>
      <c r="AU18" s="15">
        <v>41067</v>
      </c>
      <c r="AV18" s="15">
        <f t="shared" si="6"/>
        <v>152067</v>
      </c>
      <c r="AW18" s="16">
        <f t="shared" si="19"/>
        <v>269145.13274336286</v>
      </c>
      <c r="AY18" s="5" t="s">
        <v>2</v>
      </c>
      <c r="AZ18" s="6">
        <v>44805</v>
      </c>
      <c r="BA18" s="15">
        <v>106438.33333333333</v>
      </c>
      <c r="BB18" s="15">
        <v>38424</v>
      </c>
      <c r="BC18" s="15">
        <f t="shared" si="7"/>
        <v>144862.33333333331</v>
      </c>
      <c r="BD18" s="16">
        <f t="shared" si="20"/>
        <v>256393.51032448377</v>
      </c>
      <c r="BF18" s="5" t="s">
        <v>2</v>
      </c>
      <c r="BG18" s="6">
        <v>44805</v>
      </c>
      <c r="BH18" s="15">
        <v>106438.33333333333</v>
      </c>
      <c r="BI18" s="15">
        <v>38424</v>
      </c>
      <c r="BJ18" s="15">
        <f t="shared" si="8"/>
        <v>144862.33333333331</v>
      </c>
      <c r="BK18" s="16">
        <f t="shared" si="21"/>
        <v>256393.51032448377</v>
      </c>
      <c r="BM18" s="5" t="s">
        <v>1</v>
      </c>
      <c r="BN18" s="6">
        <v>44805</v>
      </c>
      <c r="BO18" s="15">
        <v>108174</v>
      </c>
      <c r="BP18" s="15">
        <v>35178</v>
      </c>
      <c r="BQ18" s="15"/>
      <c r="BR18" s="16">
        <f t="shared" si="22"/>
        <v>143352</v>
      </c>
      <c r="BS18" s="7">
        <f t="shared" si="23"/>
        <v>253720.35398230091</v>
      </c>
      <c r="BU18" s="5" t="s">
        <v>1</v>
      </c>
      <c r="BV18" s="6">
        <v>44805</v>
      </c>
      <c r="BW18" s="15">
        <v>108174</v>
      </c>
      <c r="BX18" s="15">
        <v>35178</v>
      </c>
      <c r="BY18" s="15"/>
      <c r="BZ18" s="16">
        <f t="shared" si="24"/>
        <v>143352</v>
      </c>
      <c r="CA18" s="7">
        <f t="shared" si="25"/>
        <v>253720.35398230091</v>
      </c>
      <c r="CC18" s="5" t="s">
        <v>1</v>
      </c>
      <c r="CD18" s="6">
        <v>44805</v>
      </c>
      <c r="CE18" s="15">
        <v>108174</v>
      </c>
      <c r="CF18" s="15">
        <v>35178</v>
      </c>
      <c r="CG18" s="15">
        <f t="shared" si="9"/>
        <v>143352</v>
      </c>
      <c r="CH18" s="16">
        <f t="shared" si="26"/>
        <v>253720.35398230091</v>
      </c>
      <c r="CJ18" s="5" t="s">
        <v>1</v>
      </c>
      <c r="CK18" s="6">
        <v>44805</v>
      </c>
      <c r="CL18" s="15">
        <v>108174</v>
      </c>
      <c r="CM18" s="15">
        <v>35178</v>
      </c>
      <c r="CN18" s="15">
        <f t="shared" si="10"/>
        <v>143352</v>
      </c>
      <c r="CO18" s="16">
        <f t="shared" si="27"/>
        <v>253720.35398230091</v>
      </c>
      <c r="CQ18" s="5" t="s">
        <v>1</v>
      </c>
      <c r="CR18" s="6">
        <v>44805</v>
      </c>
      <c r="CS18" s="15">
        <v>108174</v>
      </c>
      <c r="CT18" s="15">
        <v>35178</v>
      </c>
      <c r="CU18" s="15">
        <f t="shared" si="11"/>
        <v>143352</v>
      </c>
      <c r="CV18" s="16">
        <f t="shared" si="28"/>
        <v>253720.35398230091</v>
      </c>
      <c r="CX18" s="5" t="s">
        <v>1</v>
      </c>
      <c r="CY18" s="6">
        <v>44805</v>
      </c>
      <c r="CZ18" s="15">
        <v>108174</v>
      </c>
      <c r="DA18" s="15">
        <v>35178</v>
      </c>
      <c r="DB18" s="15">
        <f t="shared" si="12"/>
        <v>143352</v>
      </c>
      <c r="DC18" s="16">
        <f t="shared" si="29"/>
        <v>253720.35398230091</v>
      </c>
    </row>
    <row r="19" spans="2:107" x14ac:dyDescent="0.35">
      <c r="B19" s="5" t="s">
        <v>2</v>
      </c>
      <c r="C19" s="6">
        <v>44835</v>
      </c>
      <c r="D19" s="15">
        <v>108000</v>
      </c>
      <c r="E19" s="15">
        <v>0</v>
      </c>
      <c r="F19" s="15">
        <f t="shared" si="0"/>
        <v>108000</v>
      </c>
      <c r="G19" s="16">
        <f t="shared" si="13"/>
        <v>191150.44247787612</v>
      </c>
      <c r="H19" s="1"/>
      <c r="I19" s="5" t="s">
        <v>2</v>
      </c>
      <c r="J19" s="6">
        <v>44835</v>
      </c>
      <c r="K19" s="15">
        <v>108000</v>
      </c>
      <c r="L19" s="15">
        <v>0</v>
      </c>
      <c r="M19" s="15">
        <f t="shared" si="1"/>
        <v>108000</v>
      </c>
      <c r="N19" s="16">
        <f t="shared" si="14"/>
        <v>191150.44247787612</v>
      </c>
      <c r="P19" s="5" t="s">
        <v>2</v>
      </c>
      <c r="Q19" s="6">
        <v>44835</v>
      </c>
      <c r="R19" s="15">
        <v>111000</v>
      </c>
      <c r="S19" s="15">
        <v>0</v>
      </c>
      <c r="T19" s="15">
        <f t="shared" si="2"/>
        <v>111000</v>
      </c>
      <c r="U19" s="16">
        <f t="shared" si="15"/>
        <v>196460.17699115045</v>
      </c>
      <c r="W19" s="5" t="s">
        <v>2</v>
      </c>
      <c r="X19" s="6">
        <v>44835</v>
      </c>
      <c r="Y19" s="15">
        <v>114666.66666666667</v>
      </c>
      <c r="Z19" s="15">
        <v>0</v>
      </c>
      <c r="AA19" s="15">
        <f t="shared" si="3"/>
        <v>114666.66666666667</v>
      </c>
      <c r="AB19" s="16">
        <f t="shared" si="16"/>
        <v>202949.85250737466</v>
      </c>
      <c r="AD19" s="5" t="s">
        <v>2</v>
      </c>
      <c r="AE19" s="6">
        <v>44835</v>
      </c>
      <c r="AF19" s="15">
        <v>113333.33333333333</v>
      </c>
      <c r="AG19" s="15">
        <v>0</v>
      </c>
      <c r="AH19" s="15">
        <f t="shared" si="4"/>
        <v>113333.33333333333</v>
      </c>
      <c r="AI19" s="16">
        <f t="shared" si="17"/>
        <v>200589.97050147495</v>
      </c>
      <c r="AK19" s="5" t="s">
        <v>2</v>
      </c>
      <c r="AL19" s="6">
        <v>44835</v>
      </c>
      <c r="AM19" s="15">
        <v>108000</v>
      </c>
      <c r="AN19" s="15"/>
      <c r="AO19" s="15">
        <f t="shared" si="5"/>
        <v>108000</v>
      </c>
      <c r="AP19" s="16">
        <f t="shared" si="18"/>
        <v>191150.44247787612</v>
      </c>
      <c r="AR19" s="5" t="s">
        <v>2</v>
      </c>
      <c r="AS19" s="6">
        <v>44835</v>
      </c>
      <c r="AT19" s="15">
        <v>106000</v>
      </c>
      <c r="AU19" s="15">
        <v>41067</v>
      </c>
      <c r="AV19" s="15">
        <f t="shared" si="6"/>
        <v>147067</v>
      </c>
      <c r="AW19" s="16">
        <f t="shared" si="19"/>
        <v>260295.57522123895</v>
      </c>
      <c r="AY19" s="5" t="s">
        <v>2</v>
      </c>
      <c r="AZ19" s="6">
        <v>44835</v>
      </c>
      <c r="BA19" s="15">
        <v>100000</v>
      </c>
      <c r="BB19" s="15">
        <v>38424</v>
      </c>
      <c r="BC19" s="15">
        <f t="shared" si="7"/>
        <v>138424</v>
      </c>
      <c r="BD19" s="16">
        <f t="shared" si="20"/>
        <v>244998.23008849559</v>
      </c>
      <c r="BF19" s="5" t="s">
        <v>2</v>
      </c>
      <c r="BG19" s="6">
        <v>44835</v>
      </c>
      <c r="BH19" s="15">
        <v>100000</v>
      </c>
      <c r="BI19" s="15">
        <v>38424</v>
      </c>
      <c r="BJ19" s="15">
        <f t="shared" si="8"/>
        <v>138424</v>
      </c>
      <c r="BK19" s="16">
        <f t="shared" si="21"/>
        <v>244998.23008849559</v>
      </c>
      <c r="BM19" s="5" t="s">
        <v>2</v>
      </c>
      <c r="BN19" s="6">
        <v>44835</v>
      </c>
      <c r="BO19" s="15">
        <v>100450.66666666667</v>
      </c>
      <c r="BP19" s="15">
        <v>37185</v>
      </c>
      <c r="BQ19" s="15"/>
      <c r="BR19" s="16">
        <f t="shared" si="22"/>
        <v>137635.66666666669</v>
      </c>
      <c r="BS19" s="7">
        <f t="shared" si="23"/>
        <v>243602.94985250745</v>
      </c>
      <c r="BU19" s="5" t="s">
        <v>1</v>
      </c>
      <c r="BV19" s="6">
        <v>44835</v>
      </c>
      <c r="BW19" s="15">
        <v>100450.66666666667</v>
      </c>
      <c r="BX19" s="15">
        <v>37185</v>
      </c>
      <c r="BY19" s="15"/>
      <c r="BZ19" s="16">
        <f t="shared" si="24"/>
        <v>137635.66666666669</v>
      </c>
      <c r="CA19" s="7">
        <f t="shared" si="25"/>
        <v>243602.94985250745</v>
      </c>
      <c r="CC19" s="5" t="s">
        <v>1</v>
      </c>
      <c r="CD19" s="6">
        <v>44835</v>
      </c>
      <c r="CE19" s="15">
        <v>100450.66666666667</v>
      </c>
      <c r="CF19" s="15">
        <v>37185</v>
      </c>
      <c r="CG19" s="15">
        <f t="shared" si="9"/>
        <v>137635.66666666669</v>
      </c>
      <c r="CH19" s="16">
        <f t="shared" si="26"/>
        <v>243602.94985250745</v>
      </c>
      <c r="CJ19" s="5" t="s">
        <v>1</v>
      </c>
      <c r="CK19" s="6">
        <v>44835</v>
      </c>
      <c r="CL19" s="15">
        <v>100450.66666666667</v>
      </c>
      <c r="CM19" s="15">
        <v>37185</v>
      </c>
      <c r="CN19" s="15">
        <f t="shared" si="10"/>
        <v>137635.66666666669</v>
      </c>
      <c r="CO19" s="16">
        <f t="shared" si="27"/>
        <v>243602.94985250745</v>
      </c>
      <c r="CQ19" s="5" t="s">
        <v>1</v>
      </c>
      <c r="CR19" s="6">
        <v>44835</v>
      </c>
      <c r="CS19" s="15">
        <v>100450.66666666667</v>
      </c>
      <c r="CT19" s="15">
        <v>37185</v>
      </c>
      <c r="CU19" s="15">
        <f t="shared" si="11"/>
        <v>137635.66666666669</v>
      </c>
      <c r="CV19" s="16">
        <f t="shared" si="28"/>
        <v>243602.94985250745</v>
      </c>
      <c r="CX19" s="5" t="s">
        <v>1</v>
      </c>
      <c r="CY19" s="6">
        <v>44835</v>
      </c>
      <c r="CZ19" s="15">
        <v>100450.66666666667</v>
      </c>
      <c r="DA19" s="15">
        <v>37185</v>
      </c>
      <c r="DB19" s="15">
        <f t="shared" si="12"/>
        <v>137635.66666666669</v>
      </c>
      <c r="DC19" s="16">
        <f t="shared" si="29"/>
        <v>243602.94985250745</v>
      </c>
    </row>
    <row r="20" spans="2:107" x14ac:dyDescent="0.35">
      <c r="B20" s="5" t="s">
        <v>2</v>
      </c>
      <c r="C20" s="6">
        <v>44866</v>
      </c>
      <c r="D20" s="15">
        <v>108000</v>
      </c>
      <c r="E20" s="15">
        <v>0</v>
      </c>
      <c r="F20" s="15">
        <f t="shared" si="0"/>
        <v>108000</v>
      </c>
      <c r="G20" s="16">
        <f t="shared" si="13"/>
        <v>191150.44247787612</v>
      </c>
      <c r="H20" s="1"/>
      <c r="I20" s="5" t="s">
        <v>2</v>
      </c>
      <c r="J20" s="6">
        <v>44866</v>
      </c>
      <c r="K20" s="15">
        <v>108000</v>
      </c>
      <c r="L20" s="15">
        <v>0</v>
      </c>
      <c r="M20" s="15">
        <f t="shared" si="1"/>
        <v>108000</v>
      </c>
      <c r="N20" s="16">
        <f t="shared" si="14"/>
        <v>191150.44247787612</v>
      </c>
      <c r="P20" s="5" t="s">
        <v>2</v>
      </c>
      <c r="Q20" s="6">
        <v>44866</v>
      </c>
      <c r="R20" s="15">
        <v>111333.33333333333</v>
      </c>
      <c r="S20" s="15">
        <v>0</v>
      </c>
      <c r="T20" s="15">
        <f t="shared" si="2"/>
        <v>111333.33333333333</v>
      </c>
      <c r="U20" s="16">
        <f t="shared" si="15"/>
        <v>197050.14749262537</v>
      </c>
      <c r="W20" s="5" t="s">
        <v>2</v>
      </c>
      <c r="X20" s="6">
        <v>44866</v>
      </c>
      <c r="Y20" s="15">
        <v>114666.66666666667</v>
      </c>
      <c r="Z20" s="15">
        <v>0</v>
      </c>
      <c r="AA20" s="15">
        <f t="shared" si="3"/>
        <v>114666.66666666667</v>
      </c>
      <c r="AB20" s="16">
        <f t="shared" si="16"/>
        <v>202949.85250737466</v>
      </c>
      <c r="AD20" s="5" t="s">
        <v>2</v>
      </c>
      <c r="AE20" s="6">
        <v>44866</v>
      </c>
      <c r="AF20" s="15">
        <v>108000</v>
      </c>
      <c r="AG20" s="15">
        <v>0</v>
      </c>
      <c r="AH20" s="15">
        <f t="shared" si="4"/>
        <v>108000</v>
      </c>
      <c r="AI20" s="16">
        <f t="shared" si="17"/>
        <v>191150.44247787612</v>
      </c>
      <c r="AK20" s="5" t="s">
        <v>2</v>
      </c>
      <c r="AL20" s="6">
        <v>44866</v>
      </c>
      <c r="AM20" s="15">
        <v>108000</v>
      </c>
      <c r="AN20" s="15"/>
      <c r="AO20" s="15">
        <f t="shared" si="5"/>
        <v>108000</v>
      </c>
      <c r="AP20" s="16">
        <f t="shared" si="18"/>
        <v>191150.44247787612</v>
      </c>
      <c r="AR20" s="5" t="s">
        <v>2</v>
      </c>
      <c r="AS20" s="6">
        <v>44866</v>
      </c>
      <c r="AT20" s="15">
        <v>106000</v>
      </c>
      <c r="AU20" s="15">
        <v>41067</v>
      </c>
      <c r="AV20" s="15">
        <f t="shared" si="6"/>
        <v>147067</v>
      </c>
      <c r="AW20" s="16">
        <f t="shared" si="19"/>
        <v>260295.57522123895</v>
      </c>
      <c r="AY20" s="5" t="s">
        <v>2</v>
      </c>
      <c r="AZ20" s="6">
        <v>44866</v>
      </c>
      <c r="BA20" s="15">
        <v>100000</v>
      </c>
      <c r="BB20" s="15">
        <v>38424</v>
      </c>
      <c r="BC20" s="15">
        <f t="shared" si="7"/>
        <v>138424</v>
      </c>
      <c r="BD20" s="16">
        <f t="shared" si="20"/>
        <v>244998.23008849559</v>
      </c>
      <c r="BF20" s="5" t="s">
        <v>2</v>
      </c>
      <c r="BG20" s="6">
        <v>44866</v>
      </c>
      <c r="BH20" s="15">
        <v>100000</v>
      </c>
      <c r="BI20" s="15">
        <v>38424</v>
      </c>
      <c r="BJ20" s="15">
        <f t="shared" si="8"/>
        <v>138424</v>
      </c>
      <c r="BK20" s="16">
        <f t="shared" si="21"/>
        <v>244998.23008849559</v>
      </c>
      <c r="BM20" s="5" t="s">
        <v>2</v>
      </c>
      <c r="BN20" s="6">
        <v>44866</v>
      </c>
      <c r="BO20" s="15">
        <v>100000</v>
      </c>
      <c r="BP20" s="15">
        <v>40666</v>
      </c>
      <c r="BQ20" s="15"/>
      <c r="BR20" s="16">
        <f t="shared" si="22"/>
        <v>140666</v>
      </c>
      <c r="BS20" s="7">
        <f t="shared" si="23"/>
        <v>248966.37168141594</v>
      </c>
      <c r="BU20" s="5" t="s">
        <v>2</v>
      </c>
      <c r="BV20" s="6">
        <v>44866</v>
      </c>
      <c r="BW20" s="15">
        <v>100000</v>
      </c>
      <c r="BX20" s="15">
        <v>37288</v>
      </c>
      <c r="BY20" s="15"/>
      <c r="BZ20" s="16">
        <f t="shared" si="24"/>
        <v>137288</v>
      </c>
      <c r="CA20" s="7">
        <f t="shared" si="25"/>
        <v>242987.61061946905</v>
      </c>
      <c r="CC20" s="5" t="s">
        <v>1</v>
      </c>
      <c r="CD20" s="6">
        <v>44866</v>
      </c>
      <c r="CE20" s="15">
        <v>100468</v>
      </c>
      <c r="CF20" s="15">
        <v>37288</v>
      </c>
      <c r="CG20" s="15">
        <f t="shared" si="9"/>
        <v>137756</v>
      </c>
      <c r="CH20" s="16">
        <f t="shared" si="26"/>
        <v>243815.92920353985</v>
      </c>
      <c r="CJ20" s="5" t="s">
        <v>1</v>
      </c>
      <c r="CK20" s="6">
        <v>44866</v>
      </c>
      <c r="CL20" s="15">
        <v>100468</v>
      </c>
      <c r="CM20" s="15">
        <v>37288</v>
      </c>
      <c r="CN20" s="15">
        <f t="shared" si="10"/>
        <v>137756</v>
      </c>
      <c r="CO20" s="16">
        <f t="shared" si="27"/>
        <v>243815.92920353985</v>
      </c>
      <c r="CQ20" s="5" t="s">
        <v>1</v>
      </c>
      <c r="CR20" s="6">
        <v>44866</v>
      </c>
      <c r="CS20" s="15">
        <v>100468</v>
      </c>
      <c r="CT20" s="15">
        <v>37288</v>
      </c>
      <c r="CU20" s="15">
        <f t="shared" si="11"/>
        <v>137756</v>
      </c>
      <c r="CV20" s="16">
        <f t="shared" si="28"/>
        <v>243815.92920353985</v>
      </c>
      <c r="CX20" s="5" t="s">
        <v>1</v>
      </c>
      <c r="CY20" s="6">
        <v>44866</v>
      </c>
      <c r="CZ20" s="15">
        <v>100468</v>
      </c>
      <c r="DA20" s="15">
        <v>37288</v>
      </c>
      <c r="DB20" s="15">
        <f t="shared" si="12"/>
        <v>137756</v>
      </c>
      <c r="DC20" s="16">
        <f t="shared" si="29"/>
        <v>243815.92920353985</v>
      </c>
    </row>
    <row r="21" spans="2:107" x14ac:dyDescent="0.35">
      <c r="B21" s="5" t="s">
        <v>2</v>
      </c>
      <c r="C21" s="6">
        <v>44896</v>
      </c>
      <c r="D21" s="15">
        <v>111000</v>
      </c>
      <c r="E21" s="15">
        <v>0</v>
      </c>
      <c r="F21" s="15">
        <f t="shared" si="0"/>
        <v>111000</v>
      </c>
      <c r="G21" s="16">
        <f t="shared" si="13"/>
        <v>196460.17699115045</v>
      </c>
      <c r="H21" s="1"/>
      <c r="I21" s="5" t="s">
        <v>2</v>
      </c>
      <c r="J21" s="6">
        <v>44896</v>
      </c>
      <c r="K21" s="15">
        <v>111000</v>
      </c>
      <c r="L21" s="15">
        <v>0</v>
      </c>
      <c r="M21" s="15">
        <f t="shared" si="1"/>
        <v>111000</v>
      </c>
      <c r="N21" s="16">
        <f t="shared" si="14"/>
        <v>196460.17699115045</v>
      </c>
      <c r="P21" s="5" t="s">
        <v>2</v>
      </c>
      <c r="Q21" s="6">
        <v>44896</v>
      </c>
      <c r="R21" s="15">
        <v>111000</v>
      </c>
      <c r="S21" s="15">
        <v>0</v>
      </c>
      <c r="T21" s="15">
        <f t="shared" si="2"/>
        <v>111000</v>
      </c>
      <c r="U21" s="16">
        <f t="shared" si="15"/>
        <v>196460.17699115045</v>
      </c>
      <c r="W21" s="5" t="s">
        <v>2</v>
      </c>
      <c r="X21" s="6">
        <v>44896</v>
      </c>
      <c r="Y21" s="15">
        <v>117666.66666666667</v>
      </c>
      <c r="Z21" s="15">
        <v>0</v>
      </c>
      <c r="AA21" s="15">
        <f t="shared" si="3"/>
        <v>117666.66666666667</v>
      </c>
      <c r="AB21" s="16">
        <f t="shared" si="16"/>
        <v>208259.58702064899</v>
      </c>
      <c r="AD21" s="5" t="s">
        <v>2</v>
      </c>
      <c r="AE21" s="6">
        <v>44896</v>
      </c>
      <c r="AF21" s="15">
        <v>111293.66666666667</v>
      </c>
      <c r="AG21" s="15">
        <v>0</v>
      </c>
      <c r="AH21" s="15">
        <f t="shared" si="4"/>
        <v>111293.66666666667</v>
      </c>
      <c r="AI21" s="16">
        <f t="shared" si="17"/>
        <v>196979.94100294987</v>
      </c>
      <c r="AK21" s="5" t="s">
        <v>2</v>
      </c>
      <c r="AL21" s="6">
        <v>44896</v>
      </c>
      <c r="AM21" s="15">
        <v>111740</v>
      </c>
      <c r="AN21" s="15"/>
      <c r="AO21" s="15">
        <f t="shared" si="5"/>
        <v>111740</v>
      </c>
      <c r="AP21" s="16">
        <f t="shared" si="18"/>
        <v>197769.91150442479</v>
      </c>
      <c r="AR21" s="5" t="s">
        <v>2</v>
      </c>
      <c r="AS21" s="6">
        <v>44896</v>
      </c>
      <c r="AT21" s="15">
        <v>106305</v>
      </c>
      <c r="AU21" s="15">
        <v>41067</v>
      </c>
      <c r="AV21" s="15">
        <f t="shared" si="6"/>
        <v>147372</v>
      </c>
      <c r="AW21" s="16">
        <f t="shared" si="19"/>
        <v>260835.39823008853</v>
      </c>
      <c r="AY21" s="5" t="s">
        <v>2</v>
      </c>
      <c r="AZ21" s="6">
        <v>44896</v>
      </c>
      <c r="BA21" s="15">
        <v>100000</v>
      </c>
      <c r="BB21" s="15">
        <v>38423</v>
      </c>
      <c r="BC21" s="15">
        <f t="shared" si="7"/>
        <v>138423</v>
      </c>
      <c r="BD21" s="16">
        <f t="shared" si="20"/>
        <v>244996.46017699118</v>
      </c>
      <c r="BF21" s="5" t="s">
        <v>2</v>
      </c>
      <c r="BG21" s="6">
        <v>44896</v>
      </c>
      <c r="BH21" s="15">
        <v>100000</v>
      </c>
      <c r="BI21" s="15">
        <v>38423</v>
      </c>
      <c r="BJ21" s="15">
        <f t="shared" si="8"/>
        <v>138423</v>
      </c>
      <c r="BK21" s="16">
        <f t="shared" si="21"/>
        <v>244996.46017699118</v>
      </c>
      <c r="BM21" s="5" t="s">
        <v>2</v>
      </c>
      <c r="BN21" s="6">
        <v>44896</v>
      </c>
      <c r="BO21" s="15">
        <v>97813.666666666672</v>
      </c>
      <c r="BP21" s="15">
        <v>40666</v>
      </c>
      <c r="BQ21" s="15"/>
      <c r="BR21" s="16">
        <f t="shared" si="22"/>
        <v>138479.66666666669</v>
      </c>
      <c r="BS21" s="7">
        <f t="shared" si="23"/>
        <v>245096.75516224196</v>
      </c>
      <c r="BU21" s="5" t="s">
        <v>2</v>
      </c>
      <c r="BV21" s="6">
        <v>44896</v>
      </c>
      <c r="BW21" s="15">
        <v>97813.666666666672</v>
      </c>
      <c r="BX21" s="15">
        <v>44044</v>
      </c>
      <c r="BY21" s="15"/>
      <c r="BZ21" s="16">
        <f t="shared" si="24"/>
        <v>141857.66666666669</v>
      </c>
      <c r="CA21" s="7">
        <f t="shared" si="25"/>
        <v>251075.51622418885</v>
      </c>
      <c r="CC21" s="5" t="s">
        <v>2</v>
      </c>
      <c r="CD21" s="6">
        <v>44896</v>
      </c>
      <c r="CE21" s="15">
        <v>94699</v>
      </c>
      <c r="CF21" s="15">
        <v>23540</v>
      </c>
      <c r="CG21" s="15">
        <f t="shared" si="9"/>
        <v>118239</v>
      </c>
      <c r="CH21" s="16">
        <f t="shared" si="26"/>
        <v>209272.56637168143</v>
      </c>
      <c r="CJ21" s="5" t="s">
        <v>1</v>
      </c>
      <c r="CK21" s="6">
        <v>44896</v>
      </c>
      <c r="CL21" s="15">
        <v>94699</v>
      </c>
      <c r="CM21" s="15">
        <v>23540</v>
      </c>
      <c r="CN21" s="15">
        <f t="shared" si="10"/>
        <v>118239</v>
      </c>
      <c r="CO21" s="16">
        <f t="shared" si="27"/>
        <v>209272.56637168143</v>
      </c>
      <c r="CQ21" s="5" t="s">
        <v>1</v>
      </c>
      <c r="CR21" s="6">
        <v>44896</v>
      </c>
      <c r="CS21" s="15">
        <v>94699</v>
      </c>
      <c r="CT21" s="15">
        <v>23540</v>
      </c>
      <c r="CU21" s="15">
        <f t="shared" si="11"/>
        <v>118239</v>
      </c>
      <c r="CV21" s="16">
        <f t="shared" si="28"/>
        <v>209272.56637168143</v>
      </c>
      <c r="CX21" s="5" t="s">
        <v>1</v>
      </c>
      <c r="CY21" s="6">
        <v>44896</v>
      </c>
      <c r="CZ21" s="15">
        <v>94699</v>
      </c>
      <c r="DA21" s="15">
        <v>23540</v>
      </c>
      <c r="DB21" s="15">
        <f t="shared" si="12"/>
        <v>118239</v>
      </c>
      <c r="DC21" s="16">
        <f t="shared" si="29"/>
        <v>209272.56637168143</v>
      </c>
    </row>
    <row r="22" spans="2:107" x14ac:dyDescent="0.35">
      <c r="B22" s="5" t="s">
        <v>2</v>
      </c>
      <c r="C22" s="6">
        <v>44927</v>
      </c>
      <c r="D22" s="15">
        <v>80666.666666666672</v>
      </c>
      <c r="E22" s="15">
        <v>0</v>
      </c>
      <c r="F22" s="15">
        <f t="shared" si="0"/>
        <v>80666.666666666672</v>
      </c>
      <c r="G22" s="16">
        <f t="shared" si="13"/>
        <v>142772.86135693218</v>
      </c>
      <c r="H22" s="1"/>
      <c r="I22" s="5" t="s">
        <v>2</v>
      </c>
      <c r="J22" s="6">
        <v>44927</v>
      </c>
      <c r="K22" s="15">
        <v>80666.666666666672</v>
      </c>
      <c r="L22" s="15">
        <v>0</v>
      </c>
      <c r="M22" s="15">
        <f t="shared" si="1"/>
        <v>80666.666666666672</v>
      </c>
      <c r="N22" s="16">
        <f t="shared" si="14"/>
        <v>142772.86135693218</v>
      </c>
      <c r="P22" s="5" t="s">
        <v>2</v>
      </c>
      <c r="Q22" s="6">
        <v>44927</v>
      </c>
      <c r="R22" s="15">
        <v>80666.666666666672</v>
      </c>
      <c r="S22" s="15">
        <v>0</v>
      </c>
      <c r="T22" s="15">
        <f t="shared" si="2"/>
        <v>80666.666666666672</v>
      </c>
      <c r="U22" s="16">
        <f t="shared" si="15"/>
        <v>142772.86135693218</v>
      </c>
      <c r="W22" s="5" t="s">
        <v>2</v>
      </c>
      <c r="X22" s="6">
        <v>44927</v>
      </c>
      <c r="Y22" s="15">
        <v>80666.666666666672</v>
      </c>
      <c r="Z22" s="15">
        <v>0</v>
      </c>
      <c r="AA22" s="15">
        <f t="shared" si="3"/>
        <v>80666.666666666672</v>
      </c>
      <c r="AB22" s="16">
        <f t="shared" si="16"/>
        <v>142772.86135693218</v>
      </c>
      <c r="AD22" s="5" t="s">
        <v>2</v>
      </c>
      <c r="AE22" s="6">
        <v>44927</v>
      </c>
      <c r="AF22" s="15">
        <v>80666.666666666672</v>
      </c>
      <c r="AG22" s="15">
        <v>0</v>
      </c>
      <c r="AH22" s="15">
        <f t="shared" si="4"/>
        <v>80666.666666666672</v>
      </c>
      <c r="AI22" s="16">
        <f t="shared" si="17"/>
        <v>142772.86135693218</v>
      </c>
      <c r="AK22" s="5" t="s">
        <v>2</v>
      </c>
      <c r="AL22" s="6">
        <v>44927</v>
      </c>
      <c r="AM22" s="15">
        <v>80666.666666666672</v>
      </c>
      <c r="AN22" s="15"/>
      <c r="AO22" s="15">
        <f t="shared" si="5"/>
        <v>80666.666666666672</v>
      </c>
      <c r="AP22" s="16">
        <f t="shared" si="18"/>
        <v>142772.86135693218</v>
      </c>
      <c r="AR22" s="5" t="s">
        <v>2</v>
      </c>
      <c r="AS22" s="6">
        <v>44927</v>
      </c>
      <c r="AT22" s="15">
        <v>80666.666666666672</v>
      </c>
      <c r="AU22" s="15">
        <v>42167</v>
      </c>
      <c r="AV22" s="15">
        <f t="shared" si="6"/>
        <v>122833.66666666667</v>
      </c>
      <c r="AW22" s="16">
        <f t="shared" si="19"/>
        <v>217404.71976401182</v>
      </c>
      <c r="AY22" s="5" t="s">
        <v>2</v>
      </c>
      <c r="AZ22" s="6">
        <v>44927</v>
      </c>
      <c r="BA22" s="15">
        <v>80666.666666666672</v>
      </c>
      <c r="BB22" s="15">
        <v>42167</v>
      </c>
      <c r="BC22" s="15">
        <f t="shared" si="7"/>
        <v>122833.66666666667</v>
      </c>
      <c r="BD22" s="16">
        <f t="shared" si="20"/>
        <v>217404.71976401182</v>
      </c>
      <c r="BF22" s="5" t="s">
        <v>2</v>
      </c>
      <c r="BG22" s="6">
        <v>44927</v>
      </c>
      <c r="BH22" s="15">
        <v>80666.666666666672</v>
      </c>
      <c r="BI22" s="15">
        <v>42167</v>
      </c>
      <c r="BJ22" s="15">
        <f t="shared" si="8"/>
        <v>122833.66666666667</v>
      </c>
      <c r="BK22" s="16">
        <f t="shared" si="21"/>
        <v>217404.71976401182</v>
      </c>
      <c r="BM22" s="5" t="s">
        <v>2</v>
      </c>
      <c r="BN22" s="6">
        <v>44927</v>
      </c>
      <c r="BO22" s="15">
        <v>91666.666666666672</v>
      </c>
      <c r="BP22" s="15">
        <v>42167</v>
      </c>
      <c r="BQ22" s="15"/>
      <c r="BR22" s="16">
        <f t="shared" si="22"/>
        <v>133833.66666666669</v>
      </c>
      <c r="BS22" s="7">
        <f t="shared" si="23"/>
        <v>236873.74631268441</v>
      </c>
      <c r="BU22" s="5" t="s">
        <v>2</v>
      </c>
      <c r="BV22" s="6">
        <v>44927</v>
      </c>
      <c r="BW22" s="15">
        <v>91666.666666666672</v>
      </c>
      <c r="BX22" s="15">
        <v>42167</v>
      </c>
      <c r="BY22" s="15"/>
      <c r="BZ22" s="16">
        <f t="shared" si="24"/>
        <v>133833.66666666669</v>
      </c>
      <c r="CA22" s="7">
        <f t="shared" si="25"/>
        <v>236873.74631268441</v>
      </c>
      <c r="CC22" s="5" t="s">
        <v>2</v>
      </c>
      <c r="CD22" s="6">
        <v>44927</v>
      </c>
      <c r="CE22" s="15">
        <v>91666.666666666672</v>
      </c>
      <c r="CF22" s="15">
        <f>42167+20504</f>
        <v>62671</v>
      </c>
      <c r="CG22" s="15">
        <f t="shared" si="9"/>
        <v>154337.66666666669</v>
      </c>
      <c r="CH22" s="16">
        <f t="shared" si="26"/>
        <v>273164.0117994101</v>
      </c>
      <c r="CJ22" s="5" t="s">
        <v>2</v>
      </c>
      <c r="CK22" s="6">
        <v>44927</v>
      </c>
      <c r="CL22" s="15">
        <v>91666.666666666672</v>
      </c>
      <c r="CM22" s="15">
        <v>35280</v>
      </c>
      <c r="CN22" s="15">
        <f t="shared" si="10"/>
        <v>126946.66666666667</v>
      </c>
      <c r="CO22" s="16">
        <f t="shared" si="27"/>
        <v>224684.36578171095</v>
      </c>
      <c r="CQ22" s="5" t="s">
        <v>1</v>
      </c>
      <c r="CR22" s="6">
        <v>44927</v>
      </c>
      <c r="CS22" s="15">
        <v>62144</v>
      </c>
      <c r="CT22" s="15">
        <v>29655</v>
      </c>
      <c r="CU22" s="15">
        <f t="shared" si="11"/>
        <v>91799</v>
      </c>
      <c r="CV22" s="16">
        <f t="shared" si="28"/>
        <v>162476.10619469028</v>
      </c>
      <c r="CX22" s="5" t="s">
        <v>1</v>
      </c>
      <c r="CY22" s="6">
        <v>44927</v>
      </c>
      <c r="CZ22" s="15">
        <v>62144</v>
      </c>
      <c r="DA22" s="15">
        <v>29655</v>
      </c>
      <c r="DB22" s="15">
        <f t="shared" si="12"/>
        <v>91799</v>
      </c>
      <c r="DC22" s="16">
        <f t="shared" si="29"/>
        <v>162476.10619469028</v>
      </c>
    </row>
    <row r="23" spans="2:107" x14ac:dyDescent="0.35">
      <c r="B23" s="5" t="s">
        <v>2</v>
      </c>
      <c r="C23" s="6">
        <v>44958</v>
      </c>
      <c r="D23" s="15">
        <v>61000</v>
      </c>
      <c r="E23" s="15">
        <v>0</v>
      </c>
      <c r="F23" s="15">
        <f t="shared" si="0"/>
        <v>61000</v>
      </c>
      <c r="G23" s="16">
        <f t="shared" si="13"/>
        <v>107964.60176991152</v>
      </c>
      <c r="H23" s="1"/>
      <c r="I23" s="5" t="s">
        <v>2</v>
      </c>
      <c r="J23" s="6">
        <v>44958</v>
      </c>
      <c r="K23" s="15">
        <v>61000</v>
      </c>
      <c r="L23" s="15">
        <v>0</v>
      </c>
      <c r="M23" s="15">
        <f t="shared" si="1"/>
        <v>61000</v>
      </c>
      <c r="N23" s="16">
        <f t="shared" si="14"/>
        <v>107964.60176991152</v>
      </c>
      <c r="P23" s="5" t="s">
        <v>2</v>
      </c>
      <c r="Q23" s="6">
        <v>44958</v>
      </c>
      <c r="R23" s="15">
        <v>61000</v>
      </c>
      <c r="S23" s="15">
        <v>0</v>
      </c>
      <c r="T23" s="15">
        <f t="shared" si="2"/>
        <v>61000</v>
      </c>
      <c r="U23" s="16">
        <f t="shared" si="15"/>
        <v>107964.60176991152</v>
      </c>
      <c r="W23" s="5" t="s">
        <v>2</v>
      </c>
      <c r="X23" s="6">
        <v>44958</v>
      </c>
      <c r="Y23" s="15">
        <v>61000</v>
      </c>
      <c r="Z23" s="15">
        <v>0</v>
      </c>
      <c r="AA23" s="15">
        <f t="shared" si="3"/>
        <v>61000</v>
      </c>
      <c r="AB23" s="16">
        <f t="shared" si="16"/>
        <v>107964.60176991152</v>
      </c>
      <c r="AD23" s="5" t="s">
        <v>2</v>
      </c>
      <c r="AE23" s="6">
        <v>44958</v>
      </c>
      <c r="AF23" s="15">
        <v>61000</v>
      </c>
      <c r="AG23" s="15">
        <v>0</v>
      </c>
      <c r="AH23" s="15">
        <f t="shared" si="4"/>
        <v>61000</v>
      </c>
      <c r="AI23" s="16">
        <f t="shared" si="17"/>
        <v>107964.60176991152</v>
      </c>
      <c r="AK23" s="5" t="s">
        <v>2</v>
      </c>
      <c r="AL23" s="6">
        <v>44958</v>
      </c>
      <c r="AM23" s="15">
        <v>61000</v>
      </c>
      <c r="AN23" s="15"/>
      <c r="AO23" s="15">
        <f t="shared" si="5"/>
        <v>61000</v>
      </c>
      <c r="AP23" s="16">
        <f t="shared" si="18"/>
        <v>107964.60176991152</v>
      </c>
      <c r="AR23" s="5" t="s">
        <v>2</v>
      </c>
      <c r="AS23" s="6">
        <v>44958</v>
      </c>
      <c r="AT23" s="15">
        <v>61000</v>
      </c>
      <c r="AU23" s="15">
        <v>42167</v>
      </c>
      <c r="AV23" s="15">
        <f t="shared" si="6"/>
        <v>103167</v>
      </c>
      <c r="AW23" s="16">
        <f t="shared" si="19"/>
        <v>182596.46017699115</v>
      </c>
      <c r="AY23" s="5" t="s">
        <v>2</v>
      </c>
      <c r="AZ23" s="6">
        <v>44958</v>
      </c>
      <c r="BA23" s="15">
        <v>61000</v>
      </c>
      <c r="BB23" s="15">
        <v>42167</v>
      </c>
      <c r="BC23" s="15">
        <f t="shared" si="7"/>
        <v>103167</v>
      </c>
      <c r="BD23" s="16">
        <f t="shared" si="20"/>
        <v>182596.46017699115</v>
      </c>
      <c r="BF23" s="5" t="s">
        <v>2</v>
      </c>
      <c r="BG23" s="6">
        <v>44958</v>
      </c>
      <c r="BH23" s="15">
        <v>61000</v>
      </c>
      <c r="BI23" s="15">
        <v>42167</v>
      </c>
      <c r="BJ23" s="15">
        <f t="shared" si="8"/>
        <v>103167</v>
      </c>
      <c r="BK23" s="16">
        <f t="shared" si="21"/>
        <v>182596.46017699115</v>
      </c>
      <c r="BM23" s="5" t="s">
        <v>2</v>
      </c>
      <c r="BN23" s="6">
        <v>44958</v>
      </c>
      <c r="BO23" s="15">
        <v>69333.333333333328</v>
      </c>
      <c r="BP23" s="15">
        <v>42167</v>
      </c>
      <c r="BQ23" s="15"/>
      <c r="BR23" s="16">
        <f t="shared" si="22"/>
        <v>111500.33333333333</v>
      </c>
      <c r="BS23" s="7">
        <f t="shared" si="23"/>
        <v>197345.72271386432</v>
      </c>
      <c r="BU23" s="5" t="s">
        <v>2</v>
      </c>
      <c r="BV23" s="6">
        <v>44958</v>
      </c>
      <c r="BW23" s="15">
        <v>69333.333333333328</v>
      </c>
      <c r="BX23" s="15">
        <v>42167</v>
      </c>
      <c r="BY23" s="15"/>
      <c r="BZ23" s="16">
        <f t="shared" si="24"/>
        <v>111500.33333333333</v>
      </c>
      <c r="CA23" s="7">
        <f t="shared" si="25"/>
        <v>197345.72271386432</v>
      </c>
      <c r="CC23" s="5" t="s">
        <v>2</v>
      </c>
      <c r="CD23" s="6">
        <v>44958</v>
      </c>
      <c r="CE23" s="15">
        <v>69333.333333333328</v>
      </c>
      <c r="CF23" s="15">
        <v>42167</v>
      </c>
      <c r="CG23" s="15">
        <f t="shared" si="9"/>
        <v>111500.33333333333</v>
      </c>
      <c r="CH23" s="16">
        <f t="shared" si="26"/>
        <v>197345.72271386432</v>
      </c>
      <c r="CJ23" s="5" t="s">
        <v>2</v>
      </c>
      <c r="CK23" s="6">
        <v>44958</v>
      </c>
      <c r="CL23" s="15">
        <v>69333.333333333328</v>
      </c>
      <c r="CM23" s="15">
        <v>35280</v>
      </c>
      <c r="CN23" s="15">
        <f t="shared" si="10"/>
        <v>104613.33333333333</v>
      </c>
      <c r="CO23" s="16">
        <f t="shared" si="27"/>
        <v>185156.34218289086</v>
      </c>
      <c r="CQ23" s="5" t="s">
        <v>2</v>
      </c>
      <c r="CR23" s="6">
        <v>44958</v>
      </c>
      <c r="CS23" s="15">
        <v>98856</v>
      </c>
      <c r="CT23" s="15">
        <v>14816</v>
      </c>
      <c r="CU23" s="15">
        <f t="shared" si="11"/>
        <v>113672</v>
      </c>
      <c r="CV23" s="16">
        <f t="shared" si="28"/>
        <v>201189.38053097346</v>
      </c>
      <c r="CX23" s="5" t="s">
        <v>1</v>
      </c>
      <c r="CY23" s="6">
        <v>44958</v>
      </c>
      <c r="CZ23" s="15">
        <v>72700</v>
      </c>
      <c r="DA23" s="15">
        <v>14816</v>
      </c>
      <c r="DB23" s="15">
        <f t="shared" si="12"/>
        <v>87516</v>
      </c>
      <c r="DC23" s="16">
        <f t="shared" si="29"/>
        <v>154895.57522123895</v>
      </c>
    </row>
    <row r="24" spans="2:107" x14ac:dyDescent="0.35">
      <c r="B24" s="8" t="s">
        <v>2</v>
      </c>
      <c r="C24" s="9">
        <v>44986</v>
      </c>
      <c r="D24" s="17">
        <v>43333.333333333336</v>
      </c>
      <c r="E24" s="17">
        <v>0</v>
      </c>
      <c r="F24" s="17">
        <f t="shared" si="0"/>
        <v>43333.333333333336</v>
      </c>
      <c r="G24" s="18">
        <f t="shared" si="13"/>
        <v>76696.165191740423</v>
      </c>
      <c r="H24" s="1"/>
      <c r="I24" s="8" t="s">
        <v>2</v>
      </c>
      <c r="J24" s="9">
        <v>44986</v>
      </c>
      <c r="K24" s="17">
        <v>43333.333333333336</v>
      </c>
      <c r="L24" s="17">
        <v>0</v>
      </c>
      <c r="M24" s="17">
        <f t="shared" si="1"/>
        <v>43333.333333333336</v>
      </c>
      <c r="N24" s="18">
        <f t="shared" si="14"/>
        <v>76696.165191740423</v>
      </c>
      <c r="P24" s="8" t="s">
        <v>2</v>
      </c>
      <c r="Q24" s="9">
        <v>44986</v>
      </c>
      <c r="R24" s="17">
        <v>43333.333333333336</v>
      </c>
      <c r="S24" s="17">
        <v>0</v>
      </c>
      <c r="T24" s="17">
        <f t="shared" si="2"/>
        <v>43333.333333333336</v>
      </c>
      <c r="U24" s="18">
        <f t="shared" si="15"/>
        <v>76696.165191740423</v>
      </c>
      <c r="W24" s="8" t="s">
        <v>2</v>
      </c>
      <c r="X24" s="9">
        <v>44986</v>
      </c>
      <c r="Y24" s="17">
        <v>43333.333333333336</v>
      </c>
      <c r="Z24" s="17">
        <v>0</v>
      </c>
      <c r="AA24" s="17">
        <f t="shared" si="3"/>
        <v>43333.333333333336</v>
      </c>
      <c r="AB24" s="18">
        <f t="shared" si="16"/>
        <v>76696.165191740423</v>
      </c>
      <c r="AD24" s="8" t="s">
        <v>2</v>
      </c>
      <c r="AE24" s="9">
        <v>44986</v>
      </c>
      <c r="AF24" s="17">
        <v>43333.333333333336</v>
      </c>
      <c r="AG24" s="17">
        <v>0</v>
      </c>
      <c r="AH24" s="17">
        <f t="shared" si="4"/>
        <v>43333.333333333336</v>
      </c>
      <c r="AI24" s="18">
        <f t="shared" si="17"/>
        <v>76696.165191740423</v>
      </c>
      <c r="AK24" s="8" t="s">
        <v>2</v>
      </c>
      <c r="AL24" s="9">
        <v>44986</v>
      </c>
      <c r="AM24" s="17">
        <v>43333.333333333336</v>
      </c>
      <c r="AN24" s="17"/>
      <c r="AO24" s="17">
        <f t="shared" si="5"/>
        <v>43333.333333333336</v>
      </c>
      <c r="AP24" s="18">
        <f t="shared" si="18"/>
        <v>76696.165191740423</v>
      </c>
      <c r="AR24" s="8" t="s">
        <v>2</v>
      </c>
      <c r="AS24" s="9">
        <v>44986</v>
      </c>
      <c r="AT24" s="17">
        <v>43333.333333333336</v>
      </c>
      <c r="AU24" s="17">
        <v>42167</v>
      </c>
      <c r="AV24" s="17">
        <f t="shared" si="6"/>
        <v>85500.333333333343</v>
      </c>
      <c r="AW24" s="18">
        <f t="shared" si="19"/>
        <v>151328.02359882009</v>
      </c>
      <c r="AY24" s="8" t="s">
        <v>2</v>
      </c>
      <c r="AZ24" s="9">
        <v>44986</v>
      </c>
      <c r="BA24" s="17">
        <v>43333.333333333336</v>
      </c>
      <c r="BB24" s="17">
        <v>42167</v>
      </c>
      <c r="BC24" s="17">
        <f t="shared" si="7"/>
        <v>85500.333333333343</v>
      </c>
      <c r="BD24" s="18">
        <f t="shared" si="20"/>
        <v>151328.02359882009</v>
      </c>
      <c r="BF24" s="8" t="s">
        <v>2</v>
      </c>
      <c r="BG24" s="9">
        <v>44986</v>
      </c>
      <c r="BH24" s="17">
        <v>43333.333333333336</v>
      </c>
      <c r="BI24" s="17">
        <v>42167</v>
      </c>
      <c r="BJ24" s="17">
        <f t="shared" si="8"/>
        <v>85500.333333333343</v>
      </c>
      <c r="BK24" s="18">
        <f t="shared" si="21"/>
        <v>151328.02359882009</v>
      </c>
      <c r="BM24" s="8" t="s">
        <v>2</v>
      </c>
      <c r="BN24" s="9">
        <v>44986</v>
      </c>
      <c r="BO24" s="17">
        <v>49333.333333333336</v>
      </c>
      <c r="BP24" s="17">
        <v>42167</v>
      </c>
      <c r="BQ24" s="17"/>
      <c r="BR24" s="18">
        <f t="shared" si="22"/>
        <v>91500.333333333343</v>
      </c>
      <c r="BS24" s="10">
        <f t="shared" si="23"/>
        <v>161947.49262536876</v>
      </c>
      <c r="BU24" s="8" t="s">
        <v>2</v>
      </c>
      <c r="BV24" s="9">
        <v>44986</v>
      </c>
      <c r="BW24" s="17">
        <v>49333.333333333336</v>
      </c>
      <c r="BX24" s="17">
        <v>42167</v>
      </c>
      <c r="BY24" s="17"/>
      <c r="BZ24" s="18">
        <f t="shared" si="24"/>
        <v>91500.333333333343</v>
      </c>
      <c r="CA24" s="10">
        <f t="shared" si="25"/>
        <v>161947.49262536876</v>
      </c>
      <c r="CC24" s="8" t="s">
        <v>2</v>
      </c>
      <c r="CD24" s="9">
        <v>44986</v>
      </c>
      <c r="CE24" s="17">
        <v>49333.333333333336</v>
      </c>
      <c r="CF24" s="17">
        <v>42167</v>
      </c>
      <c r="CG24" s="17">
        <f t="shared" si="9"/>
        <v>91500.333333333343</v>
      </c>
      <c r="CH24" s="18">
        <f t="shared" si="26"/>
        <v>161947.49262536876</v>
      </c>
      <c r="CJ24" s="8" t="s">
        <v>2</v>
      </c>
      <c r="CK24" s="9">
        <v>44986</v>
      </c>
      <c r="CL24" s="17">
        <v>49333.333333333336</v>
      </c>
      <c r="CM24" s="17">
        <v>49994</v>
      </c>
      <c r="CN24" s="17">
        <f t="shared" si="10"/>
        <v>99327.333333333343</v>
      </c>
      <c r="CO24" s="18">
        <f t="shared" si="27"/>
        <v>175800.58997050152</v>
      </c>
      <c r="CQ24" s="8" t="s">
        <v>2</v>
      </c>
      <c r="CR24" s="9">
        <v>44986</v>
      </c>
      <c r="CS24" s="17">
        <v>49333.333333333336</v>
      </c>
      <c r="CT24" s="17">
        <v>22365</v>
      </c>
      <c r="CU24" s="17">
        <f t="shared" si="11"/>
        <v>71698.333333333343</v>
      </c>
      <c r="CV24" s="18">
        <f t="shared" si="28"/>
        <v>126899.70501474928</v>
      </c>
      <c r="CX24" s="8" t="s">
        <v>2</v>
      </c>
      <c r="CY24" s="9">
        <v>44986</v>
      </c>
      <c r="CZ24" s="17">
        <v>49333.333333333336</v>
      </c>
      <c r="DA24" s="17">
        <v>11771</v>
      </c>
      <c r="DB24" s="17">
        <f t="shared" si="12"/>
        <v>61104.333333333336</v>
      </c>
      <c r="DC24" s="18">
        <f t="shared" si="29"/>
        <v>108149.26253687317</v>
      </c>
    </row>
    <row r="25" spans="2:107" x14ac:dyDescent="0.35">
      <c r="D25" s="19">
        <f>SUM(D10:D24)</f>
        <v>1311666.6666666667</v>
      </c>
      <c r="E25" s="19">
        <f t="shared" ref="E25:G25" si="30">SUM(E10:E24)</f>
        <v>112500</v>
      </c>
      <c r="F25" s="19">
        <f t="shared" si="30"/>
        <v>1424166.6666666667</v>
      </c>
      <c r="G25" s="19">
        <f t="shared" si="30"/>
        <v>2520648.9675516225</v>
      </c>
      <c r="K25" s="19">
        <f>SUM(K10:K24)</f>
        <v>1311666.6666666667</v>
      </c>
      <c r="L25" s="19">
        <f t="shared" ref="L25" si="31">SUM(L10:L24)</f>
        <v>112500</v>
      </c>
      <c r="M25" s="19">
        <f t="shared" ref="M25" si="32">SUM(M10:M24)</f>
        <v>1424166.6666666665</v>
      </c>
      <c r="N25" s="19">
        <f t="shared" ref="N25" si="33">SUM(N10:N24)</f>
        <v>2520648.9675516221</v>
      </c>
      <c r="R25" s="19">
        <f>SUM(R10:R24)</f>
        <v>1311666.6666666667</v>
      </c>
      <c r="S25" s="19">
        <f t="shared" ref="S25" si="34">SUM(S10:S24)</f>
        <v>112500</v>
      </c>
      <c r="T25" s="19">
        <f t="shared" ref="T25" si="35">SUM(T10:T24)</f>
        <v>1424166.6666666665</v>
      </c>
      <c r="U25" s="19">
        <f t="shared" ref="U25" si="36">SUM(U10:U24)</f>
        <v>2520648.9675516221</v>
      </c>
      <c r="Y25" s="19">
        <f>SUM(Y10:Y24)</f>
        <v>1445000</v>
      </c>
      <c r="Z25" s="19">
        <f t="shared" ref="Z25" si="37">SUM(Z10:Z24)</f>
        <v>112500</v>
      </c>
      <c r="AA25" s="19">
        <f t="shared" ref="AA25" si="38">SUM(AA10:AA24)</f>
        <v>1557500.0000000002</v>
      </c>
      <c r="AB25" s="19">
        <f t="shared" ref="AB25" si="39">SUM(AB10:AB24)</f>
        <v>2756637.1681415937</v>
      </c>
      <c r="AF25" s="19">
        <f>SUM(AF10:AF24)</f>
        <v>1511666.6666666667</v>
      </c>
      <c r="AG25" s="19">
        <f t="shared" ref="AG25" si="40">SUM(AG10:AG24)</f>
        <v>112500</v>
      </c>
      <c r="AH25" s="19">
        <f t="shared" ref="AH25" si="41">SUM(AH10:AH24)</f>
        <v>1624166.6666666667</v>
      </c>
      <c r="AI25" s="19">
        <f t="shared" ref="AI25" si="42">SUM(AI10:AI24)</f>
        <v>2874631.2684365786</v>
      </c>
      <c r="AM25" s="19">
        <f>SUM(AM10:AM24)</f>
        <v>1511666.6666666667</v>
      </c>
      <c r="AN25" s="19">
        <f t="shared" ref="AN25" si="43">SUM(AN10:AN24)</f>
        <v>112500</v>
      </c>
      <c r="AO25" s="19">
        <f t="shared" ref="AO25" si="44">SUM(AO10:AO24)</f>
        <v>1624166.6666666667</v>
      </c>
      <c r="AP25" s="19">
        <f t="shared" ref="AP25" si="45">SUM(AP10:AP24)</f>
        <v>2874631.2684365786</v>
      </c>
      <c r="AT25" s="19">
        <f>SUM(AT10:AT24)</f>
        <v>1511666.6666666667</v>
      </c>
      <c r="AU25" s="19">
        <f t="shared" ref="AU25" si="46">SUM(AU10:AU24)</f>
        <v>510336</v>
      </c>
      <c r="AV25" s="19">
        <f t="shared" ref="AV25" si="47">SUM(AV10:AV24)</f>
        <v>2022002.6666666667</v>
      </c>
      <c r="AW25" s="19">
        <f t="shared" ref="AW25" si="48">SUM(AW10:AW24)</f>
        <v>3578765.7817109153</v>
      </c>
      <c r="BA25" s="19">
        <f>SUM(BA10:BA24)</f>
        <v>1511666.666666667</v>
      </c>
      <c r="BB25" s="19">
        <f t="shared" ref="BB25" si="49">SUM(BB10:BB24)</f>
        <v>510334</v>
      </c>
      <c r="BC25" s="19">
        <f t="shared" ref="BC25" si="50">SUM(BC10:BC24)</f>
        <v>2022000.6666666665</v>
      </c>
      <c r="BD25" s="19">
        <f t="shared" ref="BD25" si="51">SUM(BD10:BD24)</f>
        <v>3578762.2418879066</v>
      </c>
      <c r="BH25" s="19">
        <f>SUM(BH10:BH24)</f>
        <v>1511666.666666667</v>
      </c>
      <c r="BI25" s="19">
        <f t="shared" ref="BI25" si="52">SUM(BI10:BI24)</f>
        <v>510334</v>
      </c>
      <c r="BJ25" s="19">
        <f t="shared" ref="BJ25" si="53">SUM(BJ10:BJ24)</f>
        <v>2022000.6666666665</v>
      </c>
      <c r="BK25" s="19">
        <f t="shared" ref="BK25" si="54">SUM(BK10:BK24)</f>
        <v>3578762.2418879066</v>
      </c>
      <c r="BO25" s="19">
        <f>SUM(BO10:BO24)</f>
        <v>1537000.0000000002</v>
      </c>
      <c r="BP25" s="19">
        <f t="shared" ref="BP25" si="55">SUM(BP10:BP24)</f>
        <v>510334</v>
      </c>
      <c r="BQ25" s="19">
        <f t="shared" ref="BQ25" si="56">SUM(BQ10:BQ24)</f>
        <v>0</v>
      </c>
      <c r="BR25" s="19">
        <f t="shared" ref="BR25" si="57">SUM(BR10:BR24)</f>
        <v>2047334</v>
      </c>
      <c r="BS25" s="1">
        <f t="shared" ref="BS25" si="58">SUM(BS10:BS24)</f>
        <v>3623600.0000000005</v>
      </c>
      <c r="BW25" s="19">
        <f>SUM(BW10:BW24)</f>
        <v>1537000.0000000002</v>
      </c>
      <c r="BX25" s="19">
        <f t="shared" ref="BX25" si="59">SUM(BX10:BX24)</f>
        <v>510334</v>
      </c>
      <c r="BY25" s="19">
        <f t="shared" ref="BY25" si="60">SUM(BY10:BY24)</f>
        <v>0</v>
      </c>
      <c r="BZ25" s="19">
        <f t="shared" ref="BZ25" si="61">SUM(BZ10:BZ24)</f>
        <v>2047334</v>
      </c>
      <c r="CA25" s="1">
        <f t="shared" ref="CA25" si="62">SUM(CA10:CA24)</f>
        <v>3623600.0000000005</v>
      </c>
      <c r="CE25" s="19">
        <f>SUM(CE10:CE24)</f>
        <v>1534353.3333333335</v>
      </c>
      <c r="CF25" s="19">
        <f t="shared" ref="CF25" si="63">SUM(CF10:CF24)</f>
        <v>510334</v>
      </c>
      <c r="CG25" s="19">
        <f t="shared" ref="CG25" si="64">SUM(CG10:CG24)</f>
        <v>2044687.3333333333</v>
      </c>
      <c r="CH25" s="19">
        <f t="shared" ref="CH25" si="65">SUM(CH10:CH24)</f>
        <v>3618915.63421829</v>
      </c>
      <c r="CL25" s="19">
        <f>SUM(CL10:CL24)</f>
        <v>1534353.3333333335</v>
      </c>
      <c r="CM25" s="19">
        <f t="shared" ref="CM25" si="66">SUM(CM10:CM24)</f>
        <v>483883</v>
      </c>
      <c r="CN25" s="19">
        <f t="shared" ref="CN25" si="67">SUM(CN10:CN24)</f>
        <v>2018236.3333333333</v>
      </c>
      <c r="CO25" s="19">
        <f t="shared" ref="CO25" si="68">SUM(CO10:CO24)</f>
        <v>3572099.7050147504</v>
      </c>
      <c r="CS25" s="19">
        <f>SUM(CS10:CS24)</f>
        <v>1534353.3333333335</v>
      </c>
      <c r="CT25" s="19">
        <f t="shared" ref="CT25" si="69">SUM(CT10:CT24)</f>
        <v>430165</v>
      </c>
      <c r="CU25" s="19">
        <f t="shared" ref="CU25" si="70">SUM(CU10:CU24)</f>
        <v>1964518.3333333333</v>
      </c>
      <c r="CV25" s="19">
        <f t="shared" ref="CV25" si="71">SUM(CV10:CV24)</f>
        <v>3477023.59882006</v>
      </c>
      <c r="CZ25" s="19">
        <f>SUM(CZ10:CZ24)</f>
        <v>1508197.3333333335</v>
      </c>
      <c r="DA25" s="19">
        <f t="shared" ref="DA25" si="72">SUM(DA10:DA24)</f>
        <v>419571</v>
      </c>
      <c r="DB25" s="19">
        <f t="shared" ref="DB25" si="73">SUM(DB10:DB24)</f>
        <v>1927768.3333333333</v>
      </c>
      <c r="DC25" s="19">
        <f t="shared" ref="DC25" si="74">SUM(DC10:DC24)</f>
        <v>3411979.3510324494</v>
      </c>
    </row>
    <row r="32" spans="2:107" x14ac:dyDescent="0.35">
      <c r="CS32" s="2"/>
    </row>
    <row r="33" spans="97:97" x14ac:dyDescent="0.35">
      <c r="CS33" s="2"/>
    </row>
  </sheetData>
  <mergeCells count="15">
    <mergeCell ref="B8:G8"/>
    <mergeCell ref="I8:N8"/>
    <mergeCell ref="P8:U8"/>
    <mergeCell ref="W8:AB8"/>
    <mergeCell ref="AD8:AI8"/>
    <mergeCell ref="CC8:CH8"/>
    <mergeCell ref="CJ8:CO8"/>
    <mergeCell ref="CQ8:CV8"/>
    <mergeCell ref="CX8:DC8"/>
    <mergeCell ref="AK8:AP8"/>
    <mergeCell ref="AR8:AW8"/>
    <mergeCell ref="AY8:BD8"/>
    <mergeCell ref="BF8:BK8"/>
    <mergeCell ref="BM8:BS8"/>
    <mergeCell ref="BU8:CA8"/>
  </mergeCells>
  <pageMargins left="0.7" right="0.7" top="0.75" bottom="0.75" header="0.3" footer="0.3"/>
  <pageSetup scale="1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F2593F923FB8C439264539E53DCBB21" ma:contentTypeVersion="1" ma:contentTypeDescription="Create a new document." ma:contentTypeScope="" ma:versionID="7520e123f01a4ed5c6903a9144b14a8c">
  <xsd:schema xmlns:xsd="http://www.w3.org/2001/XMLSchema" xmlns:xs="http://www.w3.org/2001/XMLSchema" xmlns:p="http://schemas.microsoft.com/office/2006/metadata/properties" xmlns:ns2="61a5e933-aadd-4935-aa39-af488802a330" targetNamespace="http://schemas.microsoft.com/office/2006/metadata/properties" ma:root="true" ma:fieldsID="c751ba2b4f68cfd57e404f3ca94fc825" ns2:_="">
    <xsd:import namespace="61a5e933-aadd-4935-aa39-af488802a33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a5e933-aadd-4935-aa39-af488802a33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CE7E44-6FC7-4F90-B994-231944A0C77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255B699-13D7-4284-9C93-74B8D7F2E0F4}">
  <ds:schemaRefs>
    <ds:schemaRef ds:uri="http://schemas.microsoft.com/sharepoint/v3/contenttype/forms"/>
  </ds:schemaRefs>
</ds:datastoreItem>
</file>

<file path=customXml/itemProps3.xml><?xml version="1.0" encoding="utf-8"?>
<ds:datastoreItem xmlns:ds="http://schemas.openxmlformats.org/officeDocument/2006/customXml" ds:itemID="{C6C97350-761E-414E-AB83-D055F79DBC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a5e933-aadd-4935-aa39-af488802a3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Jim Bridger Coal Schedules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Henderson, Randall</dc:creator>
  <cp:lastModifiedBy>Brady, Jessi</cp:lastModifiedBy>
  <cp:lastPrinted>2023-05-02T21:54:13Z</cp:lastPrinted>
  <dcterms:created xsi:type="dcterms:W3CDTF">2023-05-02T18:48:44Z</dcterms:created>
  <dcterms:modified xsi:type="dcterms:W3CDTF">2023-05-18T19:26:45Z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0x010100EF2593F923FB8C439264539E53DCBB21</vt:lpwstr>
  </property>
</Properties>
</file>